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2210"/>
  </bookViews>
  <sheets>
    <sheet name="Anexo IV-H" sheetId="1" r:id="rId1"/>
    <sheet name="BEN_AT" sheetId="2" state="veryHidden" r:id="rId2"/>
    <sheet name="BEN_AMO" sheetId="3" state="veryHidden" r:id="rId3"/>
    <sheet name="BEN_APE" sheetId="4" state="veryHidden" r:id="rId4"/>
    <sheet name="BEN_AA" sheetId="5" state="veryHidden" r:id="rId5"/>
  </sheets>
  <calcPr calcId="125725"/>
</workbook>
</file>

<file path=xl/calcChain.xml><?xml version="1.0" encoding="utf-8"?>
<calcChain xmlns="http://schemas.openxmlformats.org/spreadsheetml/2006/main">
  <c r="I10" i="5"/>
  <c r="I11" s="1"/>
  <c r="I12" s="1"/>
  <c r="I13" s="1"/>
  <c r="I14" s="1"/>
  <c r="I15" s="1"/>
  <c r="I16" s="1"/>
  <c r="I17" s="1"/>
  <c r="I18" s="1"/>
  <c r="I19" s="1"/>
  <c r="I20" s="1"/>
  <c r="B10"/>
  <c r="E10" s="1"/>
  <c r="E9"/>
  <c r="F9" s="1"/>
  <c r="H9" s="1"/>
  <c r="I12" i="4"/>
  <c r="I13" s="1"/>
  <c r="I14" s="1"/>
  <c r="I15" s="1"/>
  <c r="I16" s="1"/>
  <c r="I17" s="1"/>
  <c r="I18" s="1"/>
  <c r="I19" s="1"/>
  <c r="I20" s="1"/>
  <c r="I11"/>
  <c r="E9"/>
  <c r="G9" s="1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1" s="1"/>
  <c r="H20" i="3"/>
  <c r="F20"/>
  <c r="H19"/>
  <c r="H18"/>
  <c r="H17"/>
  <c r="H16"/>
  <c r="H15"/>
  <c r="H14"/>
  <c r="F12"/>
  <c r="F13" s="1"/>
  <c r="H13" s="1"/>
  <c r="H11"/>
  <c r="F10"/>
  <c r="H10" s="1"/>
  <c r="E10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B10"/>
  <c r="H9"/>
  <c r="E9"/>
  <c r="I12" i="2"/>
  <c r="I13" s="1"/>
  <c r="I14" s="1"/>
  <c r="I15" s="1"/>
  <c r="I16" s="1"/>
  <c r="I17" s="1"/>
  <c r="I18" s="1"/>
  <c r="I19" s="1"/>
  <c r="I20" s="1"/>
  <c r="I11"/>
  <c r="I10"/>
  <c r="F9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1" i="1" s="1"/>
  <c r="F12" s="1"/>
  <c r="E9" i="2"/>
  <c r="D20" i="1"/>
  <c r="G12"/>
  <c r="I12"/>
  <c r="H12"/>
  <c r="B11" i="5" l="1"/>
  <c r="E11" s="1"/>
  <c r="F10"/>
  <c r="H10" s="1"/>
  <c r="J11" i="1"/>
  <c r="J12" s="1"/>
  <c r="H12" i="3"/>
  <c r="F11" i="5" l="1"/>
  <c r="H11" s="1"/>
  <c r="B12"/>
  <c r="E12" s="1"/>
  <c r="B13" l="1"/>
  <c r="E13" s="1"/>
  <c r="F12"/>
  <c r="H12" s="1"/>
  <c r="B14" l="1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B18" l="1"/>
  <c r="E18" s="1"/>
  <c r="F17"/>
  <c r="H17" s="1"/>
  <c r="B19" l="1"/>
  <c r="E19" s="1"/>
  <c r="F18"/>
  <c r="H18" s="1"/>
  <c r="F19" l="1"/>
  <c r="H19" s="1"/>
  <c r="B20"/>
  <c r="E20" s="1"/>
  <c r="F20" s="1"/>
  <c r="H20" s="1"/>
  <c r="D12" i="1" s="1"/>
</calcChain>
</file>

<file path=xl/sharedStrings.xml><?xml version="1.0" encoding="utf-8"?>
<sst xmlns="http://schemas.openxmlformats.org/spreadsheetml/2006/main" count="224" uniqueCount="105">
  <si>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</si>
  <si>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</si>
  <si>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</si>
  <si>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</si>
  <si>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</si>
  <si>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</si>
  <si>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</si>
  <si>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>2018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</si>
  <si>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</si>
  <si>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</si>
  <si>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</si>
  <si>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</si>
  <si>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</si>
  <si>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</si>
  <si>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</si>
  <si>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</si>
  <si>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</si>
  <si>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CÓDIGO</t>
  </si>
  <si>
    <t>DESCRIÇÃO</t>
  </si>
  <si>
    <t>TITULARES</t>
  </si>
  <si>
    <t>DEPENDENTES</t>
  </si>
  <si>
    <t>TOTAL</t>
  </si>
  <si>
    <t>14108</t>
  </si>
  <si>
    <r>
      <rPr>
        <sz val="9"/>
        <color rgb="FF000000"/>
        <rFont val="Arial"/>
      </rPr>
      <t xml:space="preserve"> Descrição do ato legal que define os valores unitários (</t>
    </r>
    <r>
      <rPr>
        <i/>
        <sz val="9"/>
        <color rgb="FF000000"/>
        <rFont val="Arial"/>
      </rPr>
      <t>per capita</t>
    </r>
    <r>
      <rPr>
        <sz val="9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</si>
  <si>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</si>
  <si>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</si>
  <si>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</si>
  <si>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</si>
  <si>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</si>
  <si>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</si>
  <si>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</si>
  <si>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</si>
  <si>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</si>
  <si>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</si>
  <si>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</si>
  <si>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</si>
  <si>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</si>
  <si>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AUXÍLIO TRANSPORTE</t>
  </si>
  <si>
    <t>AÇÃO ORÇAMENTÁRIA 2011  - AUXÍLIO-TRANSPORTE AOS SERVIDORES CIVIS, EMPREGADOS E MILITARES</t>
  </si>
  <si>
    <t>MÊS BASE:</t>
  </si>
  <si>
    <t>MÊS</t>
  </si>
  <si>
    <t>QUANTIDADE FÍSICA DE BENEFICIÁRIOS</t>
  </si>
  <si>
    <t>JUSTIFICATIVAS E/OU OBSERVAÇÕES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</si>
  <si>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</si>
  <si>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</si>
  <si>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</si>
  <si>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</si>
  <si>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</si>
  <si>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</si>
  <si>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</si>
  <si>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JAN</t>
  </si>
  <si>
    <t>Resoluções TSE nº 22.697/2008 e 23.055/2009.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</si>
  <si>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</si>
  <si>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</si>
  <si>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</si>
  <si>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</si>
  <si>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</si>
  <si>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</si>
  <si>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</si>
  <si>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</si>
  <si>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</si>
  <si>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</si>
  <si>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sem movimentação</t>
  </si>
  <si>
    <t>DEZ</t>
  </si>
  <si>
    <t>OBSERVAÇOES GERAIS: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</si>
  <si>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</si>
  <si>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</si>
  <si>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n. 280/2008 e 109/2017.</t>
  </si>
  <si>
    <t>Atos TRE-ES N 280/2008 e 109/2017</t>
  </si>
  <si>
    <t>Entrada em razão de redistribuição e outras movimentações</t>
  </si>
  <si>
    <t>Atos TRE-ES N 280/2008  e 109/2017</t>
  </si>
  <si>
    <t>redistribuição e outras movimentação</t>
  </si>
  <si>
    <t xml:space="preserve">Perda da condição de dependente
</t>
  </si>
  <si>
    <t>Entrada e saídas por movimentação</t>
  </si>
  <si>
    <t>Atos TRE0ES N 280/2008 e 109/2017</t>
  </si>
  <si>
    <t>Entradas e saídas por movimentação</t>
  </si>
  <si>
    <t>Atos TRE-ES n 280/2008 e 109/2017</t>
  </si>
  <si>
    <t>Entradas e saídas por movimentações</t>
  </si>
  <si>
    <t>TIPO DE BENEFÍCIO:  ASSISTÊNCIA PRÉ-ESCOLAR</t>
  </si>
  <si>
    <t>AÇÃO ORÇAMENTÁRIA 2010  - ASSISTÊNCIA PRÉ-ESCOLAR AOS DEPENDENTES DOS SERVIDORES CIVIS, EMPREGADOS E MILITARES</t>
  </si>
  <si>
    <t>Resulução 23116/2009</t>
  </si>
  <si>
    <t>perda do benefício em razão da idade limite</t>
  </si>
  <si>
    <t>perda do beneficio em razão da idade limite</t>
  </si>
  <si>
    <t>nascimento e perda do benefício em razão da idade limite</t>
  </si>
  <si>
    <t>perda da condição de beneficiário</t>
  </si>
  <si>
    <t xml:space="preserve">nascimento, redistribuição e perda da condição de dependente
</t>
  </si>
  <si>
    <t>perda da condição e adimplemento das condições para concessão</t>
  </si>
  <si>
    <t xml:space="preserve">perda da condição e vacância de servidor por posse em outro cargo inacumulável
</t>
  </si>
  <si>
    <t>perda da condição e inclusão por nascimento de filho</t>
  </si>
  <si>
    <t>inclusão por nascimento do filho</t>
  </si>
  <si>
    <t>perda de condição e nascimento de filho</t>
  </si>
  <si>
    <t>OBSERVAÇÕES GERAIS:</t>
  </si>
  <si>
    <t>TIPO DE BENEFÍCIO: AUXÍLIO ALIMENTAÇÃO</t>
  </si>
  <si>
    <t>AÇÃO ORÇAMENTÁRIA 2012 - AUXÍLIO-ALIMENTAÇÃO AOS SERVIDORES CIVIS, EMPREGADOS E MILITARES</t>
  </si>
  <si>
    <t>JUSTIFICATIVAS E/OU OBERVAÇÕES MENSAIS</t>
  </si>
  <si>
    <t>Res. TSE nº 22071/2005</t>
  </si>
  <si>
    <t xml:space="preserve"> ingresso e saídas de beneficiários</t>
  </si>
  <si>
    <t xml:space="preserve">Movimentação por redistribuição </t>
  </si>
  <si>
    <t>redistribuição para outro órgão</t>
  </si>
  <si>
    <t>Vacância por posse em outro cargo inacumulável</t>
  </si>
  <si>
    <t xml:space="preserve">01 Requisitado ocupante de função comissionada e 01 redistribuído
</t>
  </si>
  <si>
    <t>Redistribuição por reciprocidade a partir de 03.07.2018, a servidora que saiu do TRE-ES ficou como beneficiária proporcional do AA no mês de julho e em relação ao servidor recebido no TRE-ES, já passou a ser beneficiário a partir de julho/2018.</t>
  </si>
  <si>
    <t>Vacância por aposentadoria, vacância por posse em cargo inacumulável e dispensa de função comissionada por requsitado.</t>
  </si>
  <si>
    <t>2019</t>
  </si>
  <si>
    <t>MARÇO</t>
  </si>
</sst>
</file>

<file path=xl/styles.xml><?xml version="1.0" encoding="utf-8"?>
<styleSheet xmlns="http://schemas.openxmlformats.org/spreadsheetml/2006/main">
  <numFmts count="6">
    <numFmt numFmtId="164" formatCode="_(* #,##0.00_);_(* \(#,##0.00\);_(* \-??_);_(@_)"/>
    <numFmt numFmtId="165" formatCode="_(* #,##0_);_(* \(#,##0\);_(* \-??_);_(@_)"/>
    <numFmt numFmtId="166" formatCode="_-* #,##0_-;\-* #,##0_-;_-* &quot;-&quot;??_-;_-@_-"/>
    <numFmt numFmtId="167" formatCode="_-* #,##0_-;\-* #,##0_-;_-* \-??_-;_-@_-"/>
    <numFmt numFmtId="168" formatCode="_(* #,##0_);_(* \(#,##0\);_(* &quot;-&quot;??_);_(@_)"/>
    <numFmt numFmtId="169" formatCode="_(* #,##0_);_(* \(#,##0\);_(* \-_);_(@_)"/>
  </numFmts>
  <fonts count="8">
    <font>
      <sz val="11"/>
      <color rgb="FF000000"/>
      <name val="Calibri"/>
    </font>
    <font>
      <sz val="9"/>
      <color rgb="FF000000"/>
      <name val="Arial"/>
    </font>
    <font>
      <b/>
      <sz val="9"/>
      <color rgb="FF000000"/>
      <name val="Arial"/>
    </font>
    <font>
      <i/>
      <sz val="9"/>
      <color rgb="FF000000"/>
      <name val="Arial"/>
    </font>
    <font>
      <b/>
      <sz val="12"/>
      <color rgb="FF000000"/>
      <name val="Arial"/>
    </font>
    <font>
      <b/>
      <sz val="9"/>
      <color rgb="FFFFFFFF"/>
      <name val="Arial"/>
    </font>
    <font>
      <sz val="8"/>
      <color rgb="FF000000"/>
      <name val="Arial"/>
    </font>
    <font>
      <b/>
      <sz val="8"/>
      <color rgb="FF00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A320A"/>
        <bgColor rgb="FF000000"/>
      </patternFill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FF"/>
      </patternFill>
    </fill>
    <fill>
      <patternFill patternType="solid">
        <fgColor rgb="FF888888"/>
        <bgColor rgb="FF000000"/>
      </patternFill>
    </fill>
  </fills>
  <borders count="29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 wrapText="1"/>
    </xf>
    <xf numFmtId="167" fontId="2" fillId="2" borderId="11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right" vertical="center" wrapText="1"/>
    </xf>
    <xf numFmtId="49" fontId="1" fillId="0" borderId="1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9" fontId="5" fillId="3" borderId="14" xfId="0" applyNumberFormat="1" applyFont="1" applyFill="1" applyBorder="1" applyAlignment="1">
      <alignment horizontal="center" vertical="center"/>
    </xf>
    <xf numFmtId="0" fontId="0" fillId="0" borderId="0" xfId="0"/>
    <xf numFmtId="49" fontId="1" fillId="0" borderId="0" xfId="0" applyNumberFormat="1" applyFont="1"/>
    <xf numFmtId="49" fontId="5" fillId="4" borderId="19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/>
    </xf>
    <xf numFmtId="168" fontId="7" fillId="0" borderId="12" xfId="0" applyNumberFormat="1" applyFont="1" applyBorder="1" applyAlignment="1">
      <alignment horizontal="right" vertical="center"/>
    </xf>
    <xf numFmtId="168" fontId="6" fillId="5" borderId="20" xfId="0" applyNumberFormat="1" applyFont="1" applyFill="1" applyBorder="1" applyAlignment="1">
      <alignment horizontal="right" vertical="center"/>
    </xf>
    <xf numFmtId="168" fontId="6" fillId="0" borderId="21" xfId="0" applyNumberFormat="1" applyFont="1" applyBorder="1" applyAlignment="1">
      <alignment horizontal="right" vertical="center"/>
    </xf>
    <xf numFmtId="168" fontId="6" fillId="6" borderId="21" xfId="0" applyNumberFormat="1" applyFont="1" applyFill="1" applyBorder="1" applyAlignment="1">
      <alignment horizontal="right" vertical="center"/>
    </xf>
    <xf numFmtId="168" fontId="6" fillId="0" borderId="7" xfId="0" applyNumberFormat="1" applyFont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49" fontId="6" fillId="0" borderId="10" xfId="0" applyNumberFormat="1" applyFont="1" applyBorder="1" applyAlignment="1">
      <alignment horizontal="center" vertical="center"/>
    </xf>
    <xf numFmtId="168" fontId="7" fillId="0" borderId="11" xfId="0" applyNumberFormat="1" applyFont="1" applyBorder="1" applyAlignment="1">
      <alignment horizontal="right" vertical="center"/>
    </xf>
    <xf numFmtId="168" fontId="6" fillId="7" borderId="20" xfId="0" applyNumberFormat="1" applyFont="1" applyFill="1" applyBorder="1" applyAlignment="1">
      <alignment horizontal="right" vertical="center"/>
    </xf>
    <xf numFmtId="168" fontId="6" fillId="7" borderId="20" xfId="0" applyNumberFormat="1" applyFont="1" applyFill="1" applyBorder="1" applyAlignment="1">
      <alignment horizontal="right" vertical="center"/>
    </xf>
    <xf numFmtId="0" fontId="6" fillId="7" borderId="12" xfId="0" applyFont="1" applyFill="1" applyBorder="1" applyAlignment="1">
      <alignment horizontal="justify" vertical="top" wrapText="1"/>
    </xf>
    <xf numFmtId="0" fontId="6" fillId="7" borderId="12" xfId="0" applyFont="1" applyFill="1" applyBorder="1" applyAlignment="1">
      <alignment horizontal="justify" vertical="top" wrapText="1"/>
    </xf>
    <xf numFmtId="0" fontId="6" fillId="0" borderId="0" xfId="0" applyFont="1"/>
    <xf numFmtId="49" fontId="2" fillId="0" borderId="0" xfId="0" applyNumberFormat="1" applyFont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9" fontId="5" fillId="3" borderId="14" xfId="0" applyNumberFormat="1" applyFont="1" applyFill="1" applyBorder="1" applyAlignment="1">
      <alignment horizontal="center" vertical="center"/>
    </xf>
    <xf numFmtId="49" fontId="1" fillId="0" borderId="0" xfId="0" applyNumberFormat="1" applyFont="1"/>
    <xf numFmtId="49" fontId="2" fillId="0" borderId="0" xfId="0" applyNumberFormat="1" applyFont="1"/>
    <xf numFmtId="49" fontId="5" fillId="4" borderId="23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169" fontId="7" fillId="0" borderId="11" xfId="0" applyNumberFormat="1" applyFont="1" applyBorder="1" applyAlignment="1">
      <alignment horizontal="right" vertical="center"/>
    </xf>
    <xf numFmtId="169" fontId="6" fillId="5" borderId="25" xfId="0" applyNumberFormat="1" applyFont="1" applyFill="1" applyBorder="1" applyAlignment="1">
      <alignment horizontal="right" vertical="center"/>
    </xf>
    <xf numFmtId="169" fontId="6" fillId="5" borderId="26" xfId="0" applyNumberFormat="1" applyFont="1" applyFill="1" applyBorder="1" applyAlignment="1">
      <alignment horizontal="right" vertical="center"/>
    </xf>
    <xf numFmtId="169" fontId="6" fillId="0" borderId="6" xfId="0" applyNumberFormat="1" applyFont="1" applyBorder="1" applyAlignment="1">
      <alignment horizontal="right" vertical="center"/>
    </xf>
    <xf numFmtId="0" fontId="6" fillId="5" borderId="5" xfId="0" applyFont="1" applyFill="1" applyBorder="1" applyAlignment="1">
      <alignment horizontal="justify" vertical="top" wrapText="1"/>
    </xf>
    <xf numFmtId="169" fontId="7" fillId="0" borderId="12" xfId="0" applyNumberFormat="1" applyFont="1" applyBorder="1" applyAlignment="1">
      <alignment horizontal="right" vertical="center"/>
    </xf>
    <xf numFmtId="169" fontId="6" fillId="0" borderId="7" xfId="0" applyNumberFormat="1" applyFont="1" applyBorder="1" applyAlignment="1">
      <alignment horizontal="right" vertical="center"/>
    </xf>
    <xf numFmtId="169" fontId="6" fillId="8" borderId="7" xfId="0" applyNumberFormat="1" applyFont="1" applyFill="1" applyBorder="1" applyAlignment="1">
      <alignment horizontal="right" vertical="center"/>
    </xf>
    <xf numFmtId="169" fontId="6" fillId="7" borderId="25" xfId="0" applyNumberFormat="1" applyFont="1" applyFill="1" applyBorder="1" applyAlignment="1">
      <alignment horizontal="right" vertical="center"/>
    </xf>
    <xf numFmtId="169" fontId="6" fillId="7" borderId="25" xfId="0" applyNumberFormat="1" applyFont="1" applyFill="1" applyBorder="1" applyAlignment="1">
      <alignment horizontal="right" vertical="center"/>
    </xf>
    <xf numFmtId="169" fontId="6" fillId="7" borderId="26" xfId="0" applyNumberFormat="1" applyFont="1" applyFill="1" applyBorder="1" applyAlignment="1">
      <alignment horizontal="right" vertical="center"/>
    </xf>
    <xf numFmtId="169" fontId="6" fillId="7" borderId="26" xfId="0" applyNumberFormat="1" applyFont="1" applyFill="1" applyBorder="1" applyAlignment="1">
      <alignment horizontal="right" vertical="center"/>
    </xf>
    <xf numFmtId="0" fontId="6" fillId="7" borderId="5" xfId="0" applyFont="1" applyFill="1" applyBorder="1" applyAlignment="1">
      <alignment horizontal="justify" vertical="top" wrapText="1"/>
    </xf>
    <xf numFmtId="0" fontId="6" fillId="7" borderId="5" xfId="0" applyFont="1" applyFill="1" applyBorder="1" applyAlignment="1">
      <alignment horizontal="justify" vertical="top" wrapText="1"/>
    </xf>
    <xf numFmtId="0" fontId="6" fillId="0" borderId="0" xfId="0" applyFont="1"/>
    <xf numFmtId="0" fontId="7" fillId="0" borderId="0" xfId="0" applyFont="1"/>
    <xf numFmtId="0" fontId="0" fillId="0" borderId="0" xfId="0"/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9" fontId="5" fillId="3" borderId="14" xfId="0" applyNumberFormat="1" applyFont="1" applyFill="1" applyBorder="1" applyAlignment="1">
      <alignment horizontal="center" vertical="center"/>
    </xf>
    <xf numFmtId="49" fontId="1" fillId="0" borderId="0" xfId="0" applyNumberFormat="1" applyFont="1"/>
    <xf numFmtId="49" fontId="5" fillId="4" borderId="19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/>
    </xf>
    <xf numFmtId="168" fontId="7" fillId="0" borderId="12" xfId="0" applyNumberFormat="1" applyFont="1" applyBorder="1" applyAlignment="1">
      <alignment horizontal="right" vertical="center"/>
    </xf>
    <xf numFmtId="168" fontId="6" fillId="5" borderId="20" xfId="0" applyNumberFormat="1" applyFont="1" applyFill="1" applyBorder="1" applyAlignment="1">
      <alignment horizontal="right" vertical="center"/>
    </xf>
    <xf numFmtId="168" fontId="6" fillId="9" borderId="21" xfId="0" applyNumberFormat="1" applyFont="1" applyFill="1" applyBorder="1" applyAlignment="1">
      <alignment horizontal="right" vertical="center"/>
    </xf>
    <xf numFmtId="168" fontId="6" fillId="5" borderId="27" xfId="0" applyNumberFormat="1" applyFont="1" applyFill="1" applyBorder="1" applyAlignment="1">
      <alignment horizontal="right" vertical="center"/>
    </xf>
    <xf numFmtId="168" fontId="6" fillId="0" borderId="12" xfId="0" applyNumberFormat="1" applyFont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49" fontId="6" fillId="0" borderId="10" xfId="0" applyNumberFormat="1" applyFont="1" applyBorder="1" applyAlignment="1">
      <alignment horizontal="center" vertical="center"/>
    </xf>
    <xf numFmtId="168" fontId="7" fillId="0" borderId="11" xfId="0" applyNumberFormat="1" applyFont="1" applyBorder="1" applyAlignment="1">
      <alignment horizontal="right" vertical="center"/>
    </xf>
    <xf numFmtId="168" fontId="6" fillId="7" borderId="20" xfId="0" applyNumberFormat="1" applyFont="1" applyFill="1" applyBorder="1" applyAlignment="1">
      <alignment horizontal="right" vertical="center"/>
    </xf>
    <xf numFmtId="168" fontId="6" fillId="7" borderId="20" xfId="0" applyNumberFormat="1" applyFont="1" applyFill="1" applyBorder="1" applyAlignment="1">
      <alignment horizontal="right" vertical="center"/>
    </xf>
    <xf numFmtId="0" fontId="6" fillId="7" borderId="12" xfId="0" applyFont="1" applyFill="1" applyBorder="1" applyAlignment="1">
      <alignment horizontal="justify" vertical="top" wrapText="1"/>
    </xf>
    <xf numFmtId="0" fontId="6" fillId="7" borderId="12" xfId="0" applyFont="1" applyFill="1" applyBorder="1" applyAlignment="1">
      <alignment horizontal="justify" vertical="top" wrapText="1"/>
    </xf>
    <xf numFmtId="0" fontId="6" fillId="0" borderId="0" xfId="0" applyFont="1"/>
    <xf numFmtId="49" fontId="2" fillId="0" borderId="0" xfId="0" applyNumberFormat="1" applyFont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9" fontId="5" fillId="3" borderId="14" xfId="0" applyNumberFormat="1" applyFont="1" applyFill="1" applyBorder="1" applyAlignment="1">
      <alignment horizontal="center" vertical="center"/>
    </xf>
    <xf numFmtId="49" fontId="1" fillId="0" borderId="0" xfId="0" applyNumberFormat="1" applyFont="1"/>
    <xf numFmtId="49" fontId="2" fillId="0" borderId="0" xfId="0" applyNumberFormat="1" applyFont="1"/>
    <xf numFmtId="49" fontId="5" fillId="4" borderId="19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/>
    </xf>
    <xf numFmtId="169" fontId="7" fillId="0" borderId="12" xfId="0" applyNumberFormat="1" applyFont="1" applyBorder="1" applyAlignment="1">
      <alignment horizontal="right" vertical="center"/>
    </xf>
    <xf numFmtId="169" fontId="6" fillId="5" borderId="20" xfId="0" applyNumberFormat="1" applyFont="1" applyFill="1" applyBorder="1" applyAlignment="1">
      <alignment horizontal="right" vertical="center"/>
    </xf>
    <xf numFmtId="169" fontId="6" fillId="0" borderId="21" xfId="0" applyNumberFormat="1" applyFont="1" applyBorder="1" applyAlignment="1">
      <alignment horizontal="right" vertical="center"/>
    </xf>
    <xf numFmtId="169" fontId="6" fillId="6" borderId="21" xfId="0" applyNumberFormat="1" applyFont="1" applyFill="1" applyBorder="1" applyAlignment="1">
      <alignment horizontal="right" vertical="center"/>
    </xf>
    <xf numFmtId="169" fontId="6" fillId="0" borderId="7" xfId="0" applyNumberFormat="1" applyFont="1" applyBorder="1" applyAlignment="1">
      <alignment horizontal="right" vertical="center"/>
    </xf>
    <xf numFmtId="0" fontId="6" fillId="5" borderId="28" xfId="0" applyFont="1" applyFill="1" applyBorder="1" applyAlignment="1">
      <alignment horizontal="justify" vertical="top" wrapText="1"/>
    </xf>
    <xf numFmtId="49" fontId="6" fillId="0" borderId="10" xfId="0" applyNumberFormat="1" applyFont="1" applyBorder="1" applyAlignment="1">
      <alignment horizontal="center" vertical="center"/>
    </xf>
    <xf numFmtId="169" fontId="7" fillId="0" borderId="11" xfId="0" applyNumberFormat="1" applyFont="1" applyBorder="1" applyAlignment="1">
      <alignment horizontal="right" vertical="center"/>
    </xf>
    <xf numFmtId="169" fontId="6" fillId="6" borderId="26" xfId="0" applyNumberFormat="1" applyFont="1" applyFill="1" applyBorder="1" applyAlignment="1">
      <alignment horizontal="right" vertical="center"/>
    </xf>
    <xf numFmtId="169" fontId="6" fillId="7" borderId="20" xfId="0" applyNumberFormat="1" applyFont="1" applyFill="1" applyBorder="1" applyAlignment="1">
      <alignment horizontal="right" vertical="center"/>
    </xf>
    <xf numFmtId="169" fontId="6" fillId="7" borderId="20" xfId="0" applyNumberFormat="1" applyFont="1" applyFill="1" applyBorder="1" applyAlignment="1">
      <alignment horizontal="right" vertical="center"/>
    </xf>
    <xf numFmtId="169" fontId="6" fillId="0" borderId="26" xfId="0" applyNumberFormat="1" applyFont="1" applyBorder="1" applyAlignment="1">
      <alignment horizontal="right" vertical="center"/>
    </xf>
    <xf numFmtId="169" fontId="6" fillId="0" borderId="6" xfId="0" applyNumberFormat="1" applyFont="1" applyBorder="1" applyAlignment="1">
      <alignment horizontal="right" vertical="center"/>
    </xf>
    <xf numFmtId="0" fontId="6" fillId="7" borderId="28" xfId="0" applyFont="1" applyFill="1" applyBorder="1" applyAlignment="1">
      <alignment horizontal="justify" vertical="top" wrapText="1"/>
    </xf>
    <xf numFmtId="0" fontId="6" fillId="7" borderId="28" xfId="0" applyFont="1" applyFill="1" applyBorder="1" applyAlignment="1">
      <alignment horizontal="justify" vertical="top" wrapText="1"/>
    </xf>
    <xf numFmtId="0" fontId="6" fillId="0" borderId="0" xfId="0" applyFont="1"/>
    <xf numFmtId="0" fontId="2" fillId="0" borderId="0" xfId="0" applyFont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justify" vertical="center" wrapText="1"/>
    </xf>
    <xf numFmtId="49" fontId="1" fillId="0" borderId="10" xfId="0" applyNumberFormat="1" applyFont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17" fontId="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6" fillId="7" borderId="0" xfId="0" applyNumberFormat="1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4" borderId="16" xfId="0" applyNumberFormat="1" applyFont="1" applyFill="1" applyBorder="1" applyAlignment="1">
      <alignment horizontal="center" vertical="center" wrapText="1"/>
    </xf>
    <xf numFmtId="49" fontId="5" fillId="4" borderId="13" xfId="0" applyNumberFormat="1" applyFont="1" applyFill="1" applyBorder="1" applyAlignment="1">
      <alignment horizontal="center" vertical="center" wrapText="1"/>
    </xf>
    <xf numFmtId="49" fontId="5" fillId="4" borderId="15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 wrapText="1"/>
    </xf>
    <xf numFmtId="49" fontId="5" fillId="4" borderId="18" xfId="0" applyNumberFormat="1" applyFont="1" applyFill="1" applyBorder="1" applyAlignment="1">
      <alignment horizontal="center" vertical="center" wrapText="1"/>
    </xf>
    <xf numFmtId="49" fontId="5" fillId="4" borderId="14" xfId="0" applyNumberFormat="1" applyFont="1" applyFill="1" applyBorder="1" applyAlignment="1">
      <alignment horizontal="center" vertical="center" wrapText="1"/>
    </xf>
    <xf numFmtId="49" fontId="5" fillId="4" borderId="17" xfId="0" applyNumberFormat="1" applyFont="1" applyFill="1" applyBorder="1" applyAlignment="1">
      <alignment horizontal="center" vertical="center" wrapText="1"/>
    </xf>
    <xf numFmtId="49" fontId="5" fillId="4" borderId="1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5" fillId="4" borderId="22" xfId="0" applyNumberFormat="1" applyFont="1" applyFill="1" applyBorder="1" applyAlignment="1">
      <alignment horizontal="center" vertical="center" wrapText="1"/>
    </xf>
    <xf numFmtId="49" fontId="5" fillId="4" borderId="24" xfId="0" applyNumberFormat="1" applyFont="1" applyFill="1" applyBorder="1" applyAlignment="1">
      <alignment horizontal="center" vertical="center" wrapText="1"/>
    </xf>
    <xf numFmtId="49" fontId="5" fillId="4" borderId="23" xfId="0" applyNumberFormat="1" applyFont="1" applyFill="1" applyBorder="1" applyAlignment="1">
      <alignment horizontal="center" vertical="center" wrapText="1"/>
    </xf>
    <xf numFmtId="49" fontId="6" fillId="7" borderId="0" xfId="0" applyNumberFormat="1" applyFont="1" applyFill="1" applyAlignment="1">
      <alignment horizontal="left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I12" sqref="I12"/>
    </sheetView>
  </sheetViews>
  <sheetFormatPr defaultRowHeight="15" customHeight="1"/>
  <cols>
    <col min="1" max="1" width="2.5703125" customWidth="1"/>
    <col min="2" max="2" width="30.7109375" customWidth="1"/>
    <col min="3" max="3" width="27.140625" customWidth="1"/>
    <col min="4" max="9" width="15.7109375" customWidth="1"/>
    <col min="10" max="10" width="17.5703125" customWidth="1"/>
  </cols>
  <sheetData>
    <row r="1" spans="1:10" ht="1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ht="19.5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</row>
    <row r="3" spans="1:10" ht="19.5" customHeight="1">
      <c r="A3" s="1"/>
      <c r="B3" s="1" t="s">
        <v>3</v>
      </c>
      <c r="C3" s="3" t="s">
        <v>4</v>
      </c>
      <c r="D3" s="1"/>
      <c r="E3" s="1"/>
      <c r="F3" s="1"/>
      <c r="G3" s="1"/>
      <c r="H3" s="1"/>
      <c r="I3" s="1"/>
      <c r="J3" s="1"/>
    </row>
    <row r="4" spans="1:10" ht="19.5" customHeight="1">
      <c r="A4" s="1"/>
      <c r="B4" s="1" t="s">
        <v>5</v>
      </c>
      <c r="C4" s="4" t="s">
        <v>104</v>
      </c>
      <c r="D4" s="5" t="s">
        <v>103</v>
      </c>
      <c r="E4" s="1"/>
      <c r="F4" s="1"/>
      <c r="G4" s="1"/>
      <c r="H4" s="1"/>
      <c r="I4" s="1"/>
      <c r="J4" s="1"/>
    </row>
    <row r="5" spans="1:10" ht="19.5" customHeight="1">
      <c r="A5" s="1"/>
      <c r="B5" s="120" t="s">
        <v>8</v>
      </c>
      <c r="C5" s="120"/>
      <c r="D5" s="120"/>
      <c r="E5" s="120"/>
      <c r="F5" s="120"/>
      <c r="G5" s="120"/>
      <c r="H5" s="120"/>
      <c r="I5" s="120"/>
      <c r="J5" s="120"/>
    </row>
    <row r="6" spans="1:10" ht="12.75" customHeight="1">
      <c r="A6" s="1"/>
      <c r="B6" s="3"/>
      <c r="C6" s="3"/>
      <c r="D6" s="3"/>
      <c r="E6" s="3"/>
      <c r="F6" s="3"/>
      <c r="G6" s="3"/>
      <c r="H6" s="3"/>
      <c r="I6" s="3"/>
      <c r="J6" s="3"/>
    </row>
    <row r="7" spans="1:10" ht="19.5" customHeight="1">
      <c r="A7" s="1"/>
      <c r="B7" s="2" t="s">
        <v>9</v>
      </c>
      <c r="C7" s="1"/>
      <c r="D7" s="1"/>
      <c r="E7" s="1"/>
      <c r="F7" s="1"/>
      <c r="G7" s="1"/>
      <c r="H7" s="1"/>
      <c r="I7" s="1"/>
      <c r="J7" s="1"/>
    </row>
    <row r="8" spans="1:10" ht="19.5" customHeight="1">
      <c r="A8" s="1"/>
      <c r="B8" s="130" t="s">
        <v>10</v>
      </c>
      <c r="C8" s="131"/>
      <c r="D8" s="134" t="s">
        <v>11</v>
      </c>
      <c r="E8" s="125"/>
      <c r="F8" s="125"/>
      <c r="G8" s="125"/>
      <c r="H8" s="125"/>
      <c r="I8" s="125"/>
      <c r="J8" s="125"/>
    </row>
    <row r="9" spans="1:10" ht="19.5" customHeight="1">
      <c r="A9" s="1"/>
      <c r="B9" s="132"/>
      <c r="C9" s="133"/>
      <c r="D9" s="135" t="s">
        <v>12</v>
      </c>
      <c r="E9" s="135" t="s">
        <v>13</v>
      </c>
      <c r="F9" s="135" t="s">
        <v>14</v>
      </c>
      <c r="G9" s="135" t="s">
        <v>15</v>
      </c>
      <c r="H9" s="134" t="s">
        <v>16</v>
      </c>
      <c r="I9" s="125"/>
      <c r="J9" s="125"/>
    </row>
    <row r="10" spans="1:10" ht="19.5" customHeight="1">
      <c r="A10" s="1"/>
      <c r="B10" s="7" t="s">
        <v>17</v>
      </c>
      <c r="C10" s="8" t="s">
        <v>18</v>
      </c>
      <c r="D10" s="136"/>
      <c r="E10" s="136"/>
      <c r="F10" s="136"/>
      <c r="G10" s="136"/>
      <c r="H10" s="8" t="s">
        <v>19</v>
      </c>
      <c r="I10" s="8" t="s">
        <v>20</v>
      </c>
      <c r="J10" s="6" t="s">
        <v>21</v>
      </c>
    </row>
    <row r="11" spans="1:10" ht="19.5" customHeight="1">
      <c r="A11" s="1"/>
      <c r="B11" s="9" t="s">
        <v>22</v>
      </c>
      <c r="C11" s="10" t="s">
        <v>4</v>
      </c>
      <c r="D11" s="11">
        <v>334</v>
      </c>
      <c r="E11" s="12">
        <v>85</v>
      </c>
      <c r="F11" s="13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2</v>
      </c>
      <c r="G11" s="10">
        <v>0</v>
      </c>
      <c r="H11" s="14">
        <v>357</v>
      </c>
      <c r="I11" s="15">
        <v>360</v>
      </c>
      <c r="J11" s="16">
        <f>H11+I11</f>
        <v>717</v>
      </c>
    </row>
    <row r="12" spans="1:10" ht="19.5" customHeight="1">
      <c r="A12" s="1"/>
      <c r="B12" s="125" t="s">
        <v>21</v>
      </c>
      <c r="C12" s="126"/>
      <c r="D12" s="17">
        <f t="shared" ref="D12:J12" si="0">SUM(D11:D11)</f>
        <v>334</v>
      </c>
      <c r="E12" s="17">
        <f t="shared" si="0"/>
        <v>85</v>
      </c>
      <c r="F12" s="17">
        <f t="shared" si="0"/>
        <v>2</v>
      </c>
      <c r="G12" s="17">
        <f t="shared" si="0"/>
        <v>0</v>
      </c>
      <c r="H12" s="17">
        <f t="shared" si="0"/>
        <v>357</v>
      </c>
      <c r="I12" s="17">
        <f t="shared" si="0"/>
        <v>360</v>
      </c>
      <c r="J12" s="18">
        <f t="shared" si="0"/>
        <v>717</v>
      </c>
    </row>
    <row r="13" spans="1:10" ht="15" customHeight="1">
      <c r="A13" s="1"/>
      <c r="B13" s="127"/>
      <c r="C13" s="127"/>
      <c r="D13" s="127"/>
      <c r="E13" s="127"/>
      <c r="F13" s="127"/>
      <c r="G13" s="127"/>
      <c r="H13" s="127"/>
      <c r="I13" s="127"/>
      <c r="J13" s="127"/>
    </row>
    <row r="14" spans="1:10" ht="15" customHeight="1">
      <c r="A14" s="1"/>
      <c r="B14" s="128" t="s">
        <v>23</v>
      </c>
      <c r="C14" s="128"/>
      <c r="D14" s="128"/>
      <c r="E14" s="128"/>
      <c r="F14" s="128"/>
      <c r="G14" s="128"/>
      <c r="H14" s="128"/>
      <c r="I14" s="128"/>
      <c r="J14" s="128"/>
    </row>
    <row r="15" spans="1:10" ht="34.5" customHeight="1">
      <c r="A15" s="1"/>
      <c r="B15" s="125" t="s">
        <v>24</v>
      </c>
      <c r="C15" s="126"/>
      <c r="D15" s="8" t="s">
        <v>25</v>
      </c>
      <c r="E15" s="134" t="s">
        <v>26</v>
      </c>
      <c r="F15" s="125"/>
      <c r="G15" s="125"/>
      <c r="H15" s="125"/>
      <c r="I15" s="125"/>
      <c r="J15" s="125"/>
    </row>
    <row r="16" spans="1:10" ht="24.75" customHeight="1">
      <c r="A16" s="1"/>
      <c r="B16" s="123" t="s">
        <v>27</v>
      </c>
      <c r="C16" s="124"/>
      <c r="D16" s="19">
        <v>910.08</v>
      </c>
      <c r="E16" s="121" t="s">
        <v>28</v>
      </c>
      <c r="F16" s="122"/>
      <c r="G16" s="122"/>
      <c r="H16" s="122"/>
      <c r="I16" s="122"/>
      <c r="J16" s="122"/>
    </row>
    <row r="17" spans="1:10" ht="24.75" customHeight="1">
      <c r="A17" s="1"/>
      <c r="B17" s="123" t="s">
        <v>29</v>
      </c>
      <c r="C17" s="124"/>
      <c r="D17" s="19">
        <v>712.62</v>
      </c>
      <c r="E17" s="121" t="s">
        <v>30</v>
      </c>
      <c r="F17" s="122"/>
      <c r="G17" s="122"/>
      <c r="H17" s="122"/>
      <c r="I17" s="122"/>
      <c r="J17" s="122"/>
    </row>
    <row r="18" spans="1:10" ht="24.75" customHeight="1">
      <c r="A18" s="1"/>
      <c r="B18" s="123" t="s">
        <v>31</v>
      </c>
      <c r="C18" s="124"/>
      <c r="D18" s="19"/>
      <c r="E18" s="121"/>
      <c r="F18" s="122"/>
      <c r="G18" s="122"/>
      <c r="H18" s="122"/>
      <c r="I18" s="122"/>
      <c r="J18" s="122"/>
    </row>
    <row r="19" spans="1:10" ht="24.75" customHeight="1">
      <c r="A19" s="1"/>
      <c r="B19" s="123" t="s">
        <v>32</v>
      </c>
      <c r="C19" s="124"/>
      <c r="D19" s="20" t="s">
        <v>33</v>
      </c>
      <c r="E19" s="121" t="s">
        <v>34</v>
      </c>
      <c r="F19" s="122"/>
      <c r="G19" s="122"/>
      <c r="H19" s="122"/>
      <c r="I19" s="122"/>
      <c r="J19" s="122"/>
    </row>
    <row r="20" spans="1:10" ht="24.75" customHeight="1">
      <c r="A20" s="1"/>
      <c r="B20" s="123" t="s">
        <v>35</v>
      </c>
      <c r="C20" s="124"/>
      <c r="D20" s="19">
        <f>IF(C11="TSE",414.91,215)</f>
        <v>215</v>
      </c>
      <c r="E20" s="137" t="s">
        <v>36</v>
      </c>
      <c r="F20" s="123"/>
      <c r="G20" s="123"/>
      <c r="H20" s="123"/>
      <c r="I20" s="123"/>
      <c r="J20" s="123"/>
    </row>
    <row r="21" spans="1:10" ht="15" customHeight="1">
      <c r="A21" s="1"/>
      <c r="B21" s="21"/>
      <c r="C21" s="21"/>
      <c r="D21" s="21"/>
      <c r="E21" s="22"/>
      <c r="F21" s="22"/>
      <c r="G21" s="22"/>
      <c r="H21" s="22"/>
      <c r="I21" s="22"/>
      <c r="J21" s="22"/>
    </row>
    <row r="22" spans="1:10" ht="15" customHeight="1">
      <c r="A22" s="1"/>
      <c r="B22" s="129"/>
      <c r="C22" s="129"/>
      <c r="D22" s="129"/>
      <c r="E22" s="129"/>
      <c r="F22" s="129"/>
      <c r="G22" s="129"/>
      <c r="H22" s="129"/>
      <c r="I22" s="129"/>
      <c r="J22" s="129"/>
    </row>
    <row r="23" spans="1:10" ht="15" customHeight="1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" customHeight="1">
      <c r="A24" s="1"/>
      <c r="B24" s="1"/>
      <c r="C24" s="1"/>
      <c r="D24" s="1"/>
      <c r="E24" s="1"/>
      <c r="F24" s="1"/>
      <c r="G24" s="1"/>
      <c r="H24" s="23"/>
      <c r="I24" s="1"/>
      <c r="J24" s="1"/>
    </row>
  </sheetData>
  <mergeCells count="24">
    <mergeCell ref="B22:J22"/>
    <mergeCell ref="B8:C9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"/>
  <sheetViews>
    <sheetView showGridLines="0" workbookViewId="0"/>
  </sheetViews>
  <sheetFormatPr defaultRowHeight="15" customHeight="1"/>
  <cols>
    <col min="1" max="8" width="15.7109375" customWidth="1"/>
    <col min="9" max="10" width="60.7109375" customWidth="1"/>
    <col min="11" max="12" width="9.140625" customWidth="1"/>
  </cols>
  <sheetData>
    <row r="1" spans="1:12" ht="19.5" customHeight="1">
      <c r="A1" s="139" t="s">
        <v>37</v>
      </c>
      <c r="B1" s="139"/>
      <c r="C1" s="139"/>
      <c r="D1" s="139"/>
      <c r="E1" s="139"/>
      <c r="F1" s="139"/>
      <c r="G1" s="139"/>
      <c r="H1" s="139"/>
      <c r="I1" s="139"/>
      <c r="J1" s="139"/>
      <c r="K1" s="24"/>
      <c r="L1" s="24"/>
    </row>
    <row r="2" spans="1:12" ht="19.5" customHeight="1">
      <c r="A2" s="139" t="s">
        <v>38</v>
      </c>
      <c r="B2" s="139"/>
      <c r="C2" s="139"/>
      <c r="D2" s="139"/>
      <c r="E2" s="139"/>
      <c r="F2" s="139"/>
      <c r="G2" s="139"/>
      <c r="H2" s="139"/>
      <c r="I2" s="139"/>
      <c r="J2" s="139"/>
      <c r="K2" s="24"/>
      <c r="L2" s="24"/>
    </row>
    <row r="3" spans="1:12" ht="19.5" customHeight="1">
      <c r="A3" s="25" t="s">
        <v>39</v>
      </c>
      <c r="B3" s="26" t="s">
        <v>6</v>
      </c>
      <c r="C3" s="27" t="s">
        <v>7</v>
      </c>
      <c r="D3" s="25"/>
      <c r="E3" s="25"/>
      <c r="F3" s="25"/>
      <c r="G3" s="25"/>
      <c r="H3" s="25"/>
      <c r="I3" s="25"/>
      <c r="J3" s="25"/>
      <c r="K3" s="24"/>
      <c r="L3" s="24"/>
    </row>
    <row r="4" spans="1:12" ht="19.5" customHeight="1">
      <c r="A4" s="25" t="s">
        <v>3</v>
      </c>
      <c r="B4" s="28" t="s">
        <v>22</v>
      </c>
      <c r="C4" s="29" t="s">
        <v>4</v>
      </c>
      <c r="D4" s="25"/>
      <c r="E4" s="25"/>
      <c r="F4" s="25"/>
      <c r="G4" s="25"/>
      <c r="H4" s="25"/>
      <c r="I4" s="25"/>
      <c r="J4" s="25"/>
      <c r="K4" s="30"/>
      <c r="L4" s="30"/>
    </row>
    <row r="5" spans="1:12" ht="19.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0"/>
      <c r="L5" s="30"/>
    </row>
    <row r="6" spans="1:12" ht="34.5" customHeight="1">
      <c r="A6" s="141" t="s">
        <v>40</v>
      </c>
      <c r="B6" s="144" t="s">
        <v>41</v>
      </c>
      <c r="C6" s="144"/>
      <c r="D6" s="144"/>
      <c r="E6" s="144"/>
      <c r="F6" s="144"/>
      <c r="G6" s="144"/>
      <c r="H6" s="144"/>
      <c r="I6" s="144"/>
      <c r="J6" s="145" t="s">
        <v>42</v>
      </c>
      <c r="K6" s="30"/>
      <c r="L6" s="30"/>
    </row>
    <row r="7" spans="1:12" ht="34.5" customHeight="1">
      <c r="A7" s="142"/>
      <c r="B7" s="148" t="s">
        <v>43</v>
      </c>
      <c r="C7" s="148"/>
      <c r="D7" s="148"/>
      <c r="E7" s="148"/>
      <c r="F7" s="148" t="s">
        <v>44</v>
      </c>
      <c r="G7" s="148"/>
      <c r="H7" s="148"/>
      <c r="I7" s="148" t="s">
        <v>45</v>
      </c>
      <c r="J7" s="146"/>
      <c r="K7" s="30"/>
      <c r="L7" s="30"/>
    </row>
    <row r="8" spans="1:12" ht="34.5" customHeight="1">
      <c r="A8" s="143"/>
      <c r="B8" s="32" t="s">
        <v>46</v>
      </c>
      <c r="C8" s="32" t="s">
        <v>47</v>
      </c>
      <c r="D8" s="32" t="s">
        <v>48</v>
      </c>
      <c r="E8" s="32" t="s">
        <v>49</v>
      </c>
      <c r="F8" s="32" t="s">
        <v>19</v>
      </c>
      <c r="G8" s="32" t="s">
        <v>20</v>
      </c>
      <c r="H8" s="32" t="s">
        <v>21</v>
      </c>
      <c r="I8" s="149"/>
      <c r="J8" s="147"/>
      <c r="K8" s="30"/>
      <c r="L8" s="30"/>
    </row>
    <row r="9" spans="1:12" ht="34.5" customHeight="1">
      <c r="A9" s="33" t="s">
        <v>50</v>
      </c>
      <c r="B9" s="34">
        <v>2</v>
      </c>
      <c r="C9" s="35">
        <v>0</v>
      </c>
      <c r="D9" s="35">
        <v>0</v>
      </c>
      <c r="E9" s="34">
        <f t="shared" ref="E9:E20" si="0">B9+C9-D9</f>
        <v>2</v>
      </c>
      <c r="F9" s="36">
        <f t="shared" ref="F9:F20" si="1">E9</f>
        <v>2</v>
      </c>
      <c r="G9" s="37">
        <v>0</v>
      </c>
      <c r="H9" s="38">
        <f t="shared" ref="H9:H20" si="2">F9</f>
        <v>2</v>
      </c>
      <c r="I9" s="39" t="s">
        <v>51</v>
      </c>
      <c r="J9" s="39"/>
      <c r="K9" s="30"/>
      <c r="L9" s="30"/>
    </row>
    <row r="10" spans="1:12" ht="34.5" customHeight="1">
      <c r="A10" s="40" t="s">
        <v>52</v>
      </c>
      <c r="B10" s="41">
        <f t="shared" ref="B10:B20" si="3">H9</f>
        <v>2</v>
      </c>
      <c r="C10" s="35">
        <v>0</v>
      </c>
      <c r="D10" s="35">
        <v>0</v>
      </c>
      <c r="E10" s="34">
        <f t="shared" si="0"/>
        <v>2</v>
      </c>
      <c r="F10" s="36">
        <f t="shared" si="1"/>
        <v>2</v>
      </c>
      <c r="G10" s="37">
        <v>0</v>
      </c>
      <c r="H10" s="38">
        <f t="shared" si="2"/>
        <v>2</v>
      </c>
      <c r="I10" s="39" t="str">
        <f t="shared" ref="I10:I20" si="4">I9</f>
        <v>Resoluções TSE nº 22.697/2008 e 23.055/2009.</v>
      </c>
      <c r="J10" s="39"/>
      <c r="K10" s="30"/>
      <c r="L10" s="30"/>
    </row>
    <row r="11" spans="1:12" ht="34.5" customHeight="1">
      <c r="A11" s="40" t="s">
        <v>53</v>
      </c>
      <c r="B11" s="41">
        <f t="shared" si="3"/>
        <v>2</v>
      </c>
      <c r="C11" s="35">
        <v>0</v>
      </c>
      <c r="D11" s="35">
        <v>0</v>
      </c>
      <c r="E11" s="34">
        <f t="shared" si="0"/>
        <v>2</v>
      </c>
      <c r="F11" s="36">
        <f t="shared" si="1"/>
        <v>2</v>
      </c>
      <c r="G11" s="37">
        <v>0</v>
      </c>
      <c r="H11" s="38">
        <f t="shared" si="2"/>
        <v>2</v>
      </c>
      <c r="I11" s="39" t="str">
        <f t="shared" si="4"/>
        <v>Resoluções TSE nº 22.697/2008 e 23.055/2009.</v>
      </c>
      <c r="J11" s="39"/>
      <c r="K11" s="30"/>
      <c r="L11" s="30"/>
    </row>
    <row r="12" spans="1:12" ht="34.5" customHeight="1">
      <c r="A12" s="40" t="s">
        <v>54</v>
      </c>
      <c r="B12" s="41">
        <f t="shared" si="3"/>
        <v>2</v>
      </c>
      <c r="C12" s="35">
        <v>0</v>
      </c>
      <c r="D12" s="35">
        <v>0</v>
      </c>
      <c r="E12" s="34">
        <f t="shared" si="0"/>
        <v>2</v>
      </c>
      <c r="F12" s="36">
        <f t="shared" si="1"/>
        <v>2</v>
      </c>
      <c r="G12" s="37">
        <v>0</v>
      </c>
      <c r="H12" s="38">
        <f t="shared" si="2"/>
        <v>2</v>
      </c>
      <c r="I12" s="39" t="str">
        <f t="shared" si="4"/>
        <v>Resoluções TSE nº 22.697/2008 e 23.055/2009.</v>
      </c>
      <c r="J12" s="39"/>
      <c r="K12" s="30"/>
      <c r="L12" s="30"/>
    </row>
    <row r="13" spans="1:12" ht="34.5" customHeight="1">
      <c r="A13" s="40" t="s">
        <v>55</v>
      </c>
      <c r="B13" s="41">
        <f t="shared" si="3"/>
        <v>2</v>
      </c>
      <c r="C13" s="35">
        <v>0</v>
      </c>
      <c r="D13" s="35">
        <v>0</v>
      </c>
      <c r="E13" s="34">
        <f t="shared" si="0"/>
        <v>2</v>
      </c>
      <c r="F13" s="36">
        <f t="shared" si="1"/>
        <v>2</v>
      </c>
      <c r="G13" s="37">
        <v>0</v>
      </c>
      <c r="H13" s="38">
        <f t="shared" si="2"/>
        <v>2</v>
      </c>
      <c r="I13" s="39" t="str">
        <f t="shared" si="4"/>
        <v>Resoluções TSE nº 22.697/2008 e 23.055/2009.</v>
      </c>
      <c r="J13" s="39"/>
      <c r="K13" s="30"/>
      <c r="L13" s="30"/>
    </row>
    <row r="14" spans="1:12" ht="34.5" customHeight="1">
      <c r="A14" s="40" t="s">
        <v>56</v>
      </c>
      <c r="B14" s="41">
        <f t="shared" si="3"/>
        <v>2</v>
      </c>
      <c r="C14" s="35">
        <v>0</v>
      </c>
      <c r="D14" s="35">
        <v>0</v>
      </c>
      <c r="E14" s="34">
        <f t="shared" si="0"/>
        <v>2</v>
      </c>
      <c r="F14" s="36">
        <f t="shared" si="1"/>
        <v>2</v>
      </c>
      <c r="G14" s="37">
        <v>0</v>
      </c>
      <c r="H14" s="38">
        <f t="shared" si="2"/>
        <v>2</v>
      </c>
      <c r="I14" s="39" t="str">
        <f t="shared" si="4"/>
        <v>Resoluções TSE nº 22.697/2008 e 23.055/2009.</v>
      </c>
      <c r="J14" s="39"/>
      <c r="K14" s="30"/>
      <c r="L14" s="30"/>
    </row>
    <row r="15" spans="1:12" ht="34.5" customHeight="1">
      <c r="A15" s="40" t="s">
        <v>57</v>
      </c>
      <c r="B15" s="41">
        <f t="shared" si="3"/>
        <v>2</v>
      </c>
      <c r="C15" s="35">
        <v>0</v>
      </c>
      <c r="D15" s="35">
        <v>0</v>
      </c>
      <c r="E15" s="34">
        <f t="shared" si="0"/>
        <v>2</v>
      </c>
      <c r="F15" s="36">
        <f t="shared" si="1"/>
        <v>2</v>
      </c>
      <c r="G15" s="37">
        <v>0</v>
      </c>
      <c r="H15" s="38">
        <f t="shared" si="2"/>
        <v>2</v>
      </c>
      <c r="I15" s="39" t="str">
        <f t="shared" si="4"/>
        <v>Resoluções TSE nº 22.697/2008 e 23.055/2009.</v>
      </c>
      <c r="J15" s="39"/>
      <c r="K15" s="30"/>
      <c r="L15" s="30"/>
    </row>
    <row r="16" spans="1:12" ht="34.5" customHeight="1">
      <c r="A16" s="40" t="s">
        <v>58</v>
      </c>
      <c r="B16" s="41">
        <f t="shared" si="3"/>
        <v>2</v>
      </c>
      <c r="C16" s="35">
        <v>0</v>
      </c>
      <c r="D16" s="35">
        <v>0</v>
      </c>
      <c r="E16" s="34">
        <f t="shared" si="0"/>
        <v>2</v>
      </c>
      <c r="F16" s="36">
        <f t="shared" si="1"/>
        <v>2</v>
      </c>
      <c r="G16" s="37">
        <v>0</v>
      </c>
      <c r="H16" s="38">
        <f t="shared" si="2"/>
        <v>2</v>
      </c>
      <c r="I16" s="39" t="str">
        <f t="shared" si="4"/>
        <v>Resoluções TSE nº 22.697/2008 e 23.055/2009.</v>
      </c>
      <c r="J16" s="39"/>
      <c r="K16" s="30"/>
      <c r="L16" s="30"/>
    </row>
    <row r="17" spans="1:12" ht="34.5" customHeight="1">
      <c r="A17" s="40" t="s">
        <v>59</v>
      </c>
      <c r="B17" s="41">
        <f t="shared" si="3"/>
        <v>2</v>
      </c>
      <c r="C17" s="35">
        <v>0</v>
      </c>
      <c r="D17" s="35">
        <v>0</v>
      </c>
      <c r="E17" s="34">
        <f t="shared" si="0"/>
        <v>2</v>
      </c>
      <c r="F17" s="36">
        <f t="shared" si="1"/>
        <v>2</v>
      </c>
      <c r="G17" s="37">
        <v>0</v>
      </c>
      <c r="H17" s="38">
        <f t="shared" si="2"/>
        <v>2</v>
      </c>
      <c r="I17" s="39" t="str">
        <f t="shared" si="4"/>
        <v>Resoluções TSE nº 22.697/2008 e 23.055/2009.</v>
      </c>
      <c r="J17" s="39"/>
      <c r="K17" s="30"/>
      <c r="L17" s="30"/>
    </row>
    <row r="18" spans="1:12" ht="34.5" customHeight="1">
      <c r="A18" s="40" t="s">
        <v>60</v>
      </c>
      <c r="B18" s="41">
        <f t="shared" si="3"/>
        <v>2</v>
      </c>
      <c r="C18" s="35">
        <v>0</v>
      </c>
      <c r="D18" s="35">
        <v>0</v>
      </c>
      <c r="E18" s="34">
        <f t="shared" si="0"/>
        <v>2</v>
      </c>
      <c r="F18" s="36">
        <f t="shared" si="1"/>
        <v>2</v>
      </c>
      <c r="G18" s="37">
        <v>0</v>
      </c>
      <c r="H18" s="38">
        <f t="shared" si="2"/>
        <v>2</v>
      </c>
      <c r="I18" s="39" t="str">
        <f t="shared" si="4"/>
        <v>Resoluções TSE nº 22.697/2008 e 23.055/2009.</v>
      </c>
      <c r="J18" s="39"/>
      <c r="K18" s="30"/>
      <c r="L18" s="30"/>
    </row>
    <row r="19" spans="1:12" ht="34.5" customHeight="1">
      <c r="A19" s="40" t="s">
        <v>61</v>
      </c>
      <c r="B19" s="41">
        <f t="shared" si="3"/>
        <v>2</v>
      </c>
      <c r="C19" s="35">
        <v>0</v>
      </c>
      <c r="D19" s="35">
        <v>0</v>
      </c>
      <c r="E19" s="34">
        <f t="shared" si="0"/>
        <v>2</v>
      </c>
      <c r="F19" s="36">
        <f t="shared" si="1"/>
        <v>2</v>
      </c>
      <c r="G19" s="37">
        <v>0</v>
      </c>
      <c r="H19" s="38">
        <f t="shared" si="2"/>
        <v>2</v>
      </c>
      <c r="I19" s="39" t="str">
        <f t="shared" si="4"/>
        <v>Resoluções TSE nº 22.697/2008 e 23.055/2009.</v>
      </c>
      <c r="J19" s="39" t="s">
        <v>62</v>
      </c>
      <c r="K19" s="30"/>
      <c r="L19" s="30"/>
    </row>
    <row r="20" spans="1:12" ht="34.5" customHeight="1">
      <c r="A20" s="40" t="s">
        <v>63</v>
      </c>
      <c r="B20" s="41">
        <f t="shared" si="3"/>
        <v>2</v>
      </c>
      <c r="C20" s="42">
        <v>0</v>
      </c>
      <c r="D20" s="43">
        <v>0</v>
      </c>
      <c r="E20" s="34">
        <f t="shared" si="0"/>
        <v>2</v>
      </c>
      <c r="F20" s="36">
        <f t="shared" si="1"/>
        <v>2</v>
      </c>
      <c r="G20" s="37">
        <v>0</v>
      </c>
      <c r="H20" s="38">
        <f t="shared" si="2"/>
        <v>2</v>
      </c>
      <c r="I20" s="44" t="str">
        <f t="shared" si="4"/>
        <v>Resoluções TSE nº 22.697/2008 e 23.055/2009.</v>
      </c>
      <c r="J20" s="45" t="s">
        <v>62</v>
      </c>
      <c r="K20" s="30"/>
      <c r="L20" s="30"/>
    </row>
    <row r="21" spans="1:12" hidden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30"/>
      <c r="L21" s="30"/>
    </row>
    <row r="22" spans="1:12" hidden="1">
      <c r="A22" s="138" t="s">
        <v>64</v>
      </c>
      <c r="B22" s="138"/>
      <c r="C22" s="46"/>
      <c r="D22" s="46"/>
      <c r="E22" s="46"/>
      <c r="F22" s="46"/>
      <c r="G22" s="46"/>
      <c r="H22" s="46"/>
      <c r="I22" s="46"/>
      <c r="J22" s="46"/>
      <c r="K22" s="30"/>
      <c r="L22" s="30"/>
    </row>
    <row r="23" spans="1:12" hidden="1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30"/>
      <c r="L23" s="30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showGridLines="0" workbookViewId="0"/>
  </sheetViews>
  <sheetFormatPr defaultRowHeight="15" customHeight="1"/>
  <cols>
    <col min="1" max="8" width="15.7109375" customWidth="1"/>
    <col min="9" max="10" width="60.7109375" customWidth="1"/>
  </cols>
  <sheetData>
    <row r="1" spans="1:10" ht="19.5" customHeight="1">
      <c r="A1" s="139" t="s">
        <v>65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9.5" customHeight="1">
      <c r="A2" s="139" t="s">
        <v>66</v>
      </c>
      <c r="B2" s="139"/>
      <c r="C2" s="139"/>
      <c r="D2" s="139"/>
      <c r="E2" s="139"/>
      <c r="F2" s="139"/>
      <c r="G2" s="139"/>
      <c r="H2" s="139"/>
      <c r="I2" s="139"/>
      <c r="J2" s="139"/>
    </row>
    <row r="3" spans="1:10" ht="19.5" customHeight="1">
      <c r="A3" s="47" t="s">
        <v>39</v>
      </c>
      <c r="B3" s="48" t="s">
        <v>6</v>
      </c>
      <c r="C3" s="49" t="s">
        <v>7</v>
      </c>
      <c r="D3" s="47"/>
      <c r="E3" s="47"/>
      <c r="F3" s="47"/>
      <c r="G3" s="47"/>
      <c r="H3" s="47"/>
      <c r="I3" s="47"/>
      <c r="J3" s="47"/>
    </row>
    <row r="4" spans="1:10" ht="19.5" customHeight="1">
      <c r="A4" s="47" t="s">
        <v>3</v>
      </c>
      <c r="B4" s="50" t="s">
        <v>22</v>
      </c>
      <c r="C4" s="51" t="s">
        <v>4</v>
      </c>
      <c r="D4" s="47"/>
      <c r="E4" s="47"/>
      <c r="F4" s="47"/>
      <c r="G4" s="47"/>
      <c r="H4" s="47"/>
      <c r="I4" s="47"/>
      <c r="J4" s="47"/>
    </row>
    <row r="5" spans="1:10" ht="19.5" customHeight="1">
      <c r="A5" s="52"/>
      <c r="B5" s="53"/>
      <c r="C5" s="52"/>
      <c r="D5" s="52"/>
      <c r="E5" s="52"/>
      <c r="F5" s="52"/>
      <c r="G5" s="52"/>
      <c r="H5" s="52"/>
      <c r="I5" s="52"/>
      <c r="J5" s="52"/>
    </row>
    <row r="6" spans="1:10" ht="34.5" customHeight="1">
      <c r="A6" s="141" t="s">
        <v>40</v>
      </c>
      <c r="B6" s="144" t="s">
        <v>41</v>
      </c>
      <c r="C6" s="144"/>
      <c r="D6" s="144"/>
      <c r="E6" s="144"/>
      <c r="F6" s="144"/>
      <c r="G6" s="144"/>
      <c r="H6" s="144"/>
      <c r="I6" s="144"/>
      <c r="J6" s="145" t="s">
        <v>42</v>
      </c>
    </row>
    <row r="7" spans="1:10" ht="34.5" customHeight="1">
      <c r="A7" s="142"/>
      <c r="B7" s="148" t="s">
        <v>43</v>
      </c>
      <c r="C7" s="148"/>
      <c r="D7" s="148"/>
      <c r="E7" s="148"/>
      <c r="F7" s="148" t="s">
        <v>44</v>
      </c>
      <c r="G7" s="148"/>
      <c r="H7" s="148"/>
      <c r="I7" s="148" t="s">
        <v>45</v>
      </c>
      <c r="J7" s="146"/>
    </row>
    <row r="8" spans="1:10" ht="34.5" customHeight="1">
      <c r="A8" s="151"/>
      <c r="B8" s="54" t="s">
        <v>46</v>
      </c>
      <c r="C8" s="54" t="s">
        <v>47</v>
      </c>
      <c r="D8" s="54" t="s">
        <v>48</v>
      </c>
      <c r="E8" s="54" t="s">
        <v>49</v>
      </c>
      <c r="F8" s="54" t="s">
        <v>19</v>
      </c>
      <c r="G8" s="54" t="s">
        <v>20</v>
      </c>
      <c r="H8" s="54" t="s">
        <v>21</v>
      </c>
      <c r="I8" s="153"/>
      <c r="J8" s="152"/>
    </row>
    <row r="9" spans="1:10" ht="34.5" customHeight="1">
      <c r="A9" s="55" t="s">
        <v>50</v>
      </c>
      <c r="B9" s="56">
        <v>726</v>
      </c>
      <c r="C9" s="57">
        <v>10</v>
      </c>
      <c r="D9" s="57">
        <v>5</v>
      </c>
      <c r="E9" s="56">
        <f t="shared" ref="E9:E20" si="0">B9+C9-D9</f>
        <v>731</v>
      </c>
      <c r="F9" s="58">
        <v>362</v>
      </c>
      <c r="G9" s="58">
        <v>369</v>
      </c>
      <c r="H9" s="59">
        <f t="shared" ref="H9:H20" si="1">F9+G9</f>
        <v>731</v>
      </c>
      <c r="I9" s="60" t="s">
        <v>67</v>
      </c>
      <c r="J9" s="60"/>
    </row>
    <row r="10" spans="1:10" ht="34.5" customHeight="1">
      <c r="A10" s="55" t="s">
        <v>52</v>
      </c>
      <c r="B10" s="56">
        <f t="shared" ref="B10:B20" si="2">E9</f>
        <v>731</v>
      </c>
      <c r="C10" s="57">
        <v>4</v>
      </c>
      <c r="D10" s="57">
        <v>1</v>
      </c>
      <c r="E10" s="61">
        <f t="shared" si="0"/>
        <v>734</v>
      </c>
      <c r="F10" s="58">
        <f>F9</f>
        <v>362</v>
      </c>
      <c r="G10" s="58">
        <v>372</v>
      </c>
      <c r="H10" s="62">
        <f t="shared" si="1"/>
        <v>734</v>
      </c>
      <c r="I10" s="60" t="s">
        <v>68</v>
      </c>
      <c r="J10" s="60" t="s">
        <v>69</v>
      </c>
    </row>
    <row r="11" spans="1:10" ht="34.5" customHeight="1">
      <c r="A11" s="55" t="s">
        <v>53</v>
      </c>
      <c r="B11" s="56">
        <f t="shared" si="2"/>
        <v>734</v>
      </c>
      <c r="C11" s="57">
        <v>6</v>
      </c>
      <c r="D11" s="57">
        <v>11</v>
      </c>
      <c r="E11" s="61">
        <f t="shared" si="0"/>
        <v>729</v>
      </c>
      <c r="F11" s="58">
        <v>361</v>
      </c>
      <c r="G11" s="58">
        <v>368</v>
      </c>
      <c r="H11" s="62">
        <f t="shared" si="1"/>
        <v>729</v>
      </c>
      <c r="I11" s="60" t="s">
        <v>68</v>
      </c>
      <c r="J11" s="60" t="s">
        <v>69</v>
      </c>
    </row>
    <row r="12" spans="1:10" ht="34.5" customHeight="1">
      <c r="A12" s="55" t="s">
        <v>54</v>
      </c>
      <c r="B12" s="56">
        <f t="shared" si="2"/>
        <v>729</v>
      </c>
      <c r="C12" s="57">
        <v>1</v>
      </c>
      <c r="D12" s="57">
        <v>3</v>
      </c>
      <c r="E12" s="61">
        <f t="shared" si="0"/>
        <v>727</v>
      </c>
      <c r="F12" s="58">
        <f>F11</f>
        <v>361</v>
      </c>
      <c r="G12" s="58">
        <v>366</v>
      </c>
      <c r="H12" s="62">
        <f t="shared" si="1"/>
        <v>727</v>
      </c>
      <c r="I12" s="60" t="s">
        <v>70</v>
      </c>
      <c r="J12" s="60" t="s">
        <v>71</v>
      </c>
    </row>
    <row r="13" spans="1:10" ht="34.5" customHeight="1">
      <c r="A13" s="55" t="s">
        <v>55</v>
      </c>
      <c r="B13" s="56">
        <f t="shared" si="2"/>
        <v>727</v>
      </c>
      <c r="C13" s="57">
        <v>7</v>
      </c>
      <c r="D13" s="57">
        <v>8</v>
      </c>
      <c r="E13" s="61">
        <f t="shared" si="0"/>
        <v>726</v>
      </c>
      <c r="F13" s="58">
        <f>F12</f>
        <v>361</v>
      </c>
      <c r="G13" s="58">
        <v>365</v>
      </c>
      <c r="H13" s="62">
        <f t="shared" si="1"/>
        <v>726</v>
      </c>
      <c r="I13" s="60" t="s">
        <v>68</v>
      </c>
      <c r="J13" s="60" t="s">
        <v>72</v>
      </c>
    </row>
    <row r="14" spans="1:10" ht="34.5" customHeight="1">
      <c r="A14" s="55" t="s">
        <v>56</v>
      </c>
      <c r="B14" s="56">
        <f t="shared" si="2"/>
        <v>726</v>
      </c>
      <c r="C14" s="57">
        <v>4</v>
      </c>
      <c r="D14" s="57">
        <v>8</v>
      </c>
      <c r="E14" s="61">
        <f t="shared" si="0"/>
        <v>722</v>
      </c>
      <c r="F14" s="58">
        <v>359</v>
      </c>
      <c r="G14" s="58">
        <v>363</v>
      </c>
      <c r="H14" s="62">
        <f t="shared" si="1"/>
        <v>722</v>
      </c>
      <c r="I14" s="60" t="s">
        <v>68</v>
      </c>
      <c r="J14" s="60" t="s">
        <v>73</v>
      </c>
    </row>
    <row r="15" spans="1:10" ht="34.5" customHeight="1">
      <c r="A15" s="55" t="s">
        <v>57</v>
      </c>
      <c r="B15" s="56">
        <f t="shared" si="2"/>
        <v>722</v>
      </c>
      <c r="C15" s="57">
        <v>10</v>
      </c>
      <c r="D15" s="57">
        <v>8</v>
      </c>
      <c r="E15" s="61">
        <f t="shared" si="0"/>
        <v>724</v>
      </c>
      <c r="F15" s="58">
        <v>359</v>
      </c>
      <c r="G15" s="58">
        <v>365</v>
      </c>
      <c r="H15" s="62">
        <f t="shared" si="1"/>
        <v>724</v>
      </c>
      <c r="I15" s="60" t="s">
        <v>74</v>
      </c>
      <c r="J15" s="60" t="s">
        <v>75</v>
      </c>
    </row>
    <row r="16" spans="1:10" ht="34.5" customHeight="1">
      <c r="A16" s="55" t="s">
        <v>58</v>
      </c>
      <c r="B16" s="56">
        <f t="shared" si="2"/>
        <v>724</v>
      </c>
      <c r="C16" s="57">
        <v>15</v>
      </c>
      <c r="D16" s="57">
        <v>17</v>
      </c>
      <c r="E16" s="61">
        <f t="shared" si="0"/>
        <v>722</v>
      </c>
      <c r="F16" s="58">
        <v>358</v>
      </c>
      <c r="G16" s="58">
        <v>364</v>
      </c>
      <c r="H16" s="63">
        <f t="shared" si="1"/>
        <v>722</v>
      </c>
      <c r="I16" s="60" t="s">
        <v>76</v>
      </c>
      <c r="J16" s="60" t="s">
        <v>75</v>
      </c>
    </row>
    <row r="17" spans="1:10" ht="34.5" customHeight="1">
      <c r="A17" s="55" t="s">
        <v>59</v>
      </c>
      <c r="B17" s="56">
        <f t="shared" si="2"/>
        <v>722</v>
      </c>
      <c r="C17" s="57">
        <v>7</v>
      </c>
      <c r="D17" s="57">
        <v>8</v>
      </c>
      <c r="E17" s="61">
        <f t="shared" si="0"/>
        <v>721</v>
      </c>
      <c r="F17" s="58">
        <v>358</v>
      </c>
      <c r="G17" s="58">
        <v>363</v>
      </c>
      <c r="H17" s="63">
        <f t="shared" si="1"/>
        <v>721</v>
      </c>
      <c r="I17" s="60" t="s">
        <v>76</v>
      </c>
      <c r="J17" s="60" t="s">
        <v>73</v>
      </c>
    </row>
    <row r="18" spans="1:10" ht="34.5" customHeight="1">
      <c r="A18" s="55" t="s">
        <v>60</v>
      </c>
      <c r="B18" s="56">
        <f t="shared" si="2"/>
        <v>721</v>
      </c>
      <c r="C18" s="57">
        <v>15</v>
      </c>
      <c r="D18" s="57">
        <v>8</v>
      </c>
      <c r="E18" s="61">
        <f t="shared" si="0"/>
        <v>728</v>
      </c>
      <c r="F18" s="58">
        <v>360</v>
      </c>
      <c r="G18" s="58">
        <v>368</v>
      </c>
      <c r="H18" s="63">
        <f t="shared" si="1"/>
        <v>728</v>
      </c>
      <c r="I18" s="60" t="s">
        <v>76</v>
      </c>
      <c r="J18" s="60" t="s">
        <v>75</v>
      </c>
    </row>
    <row r="19" spans="1:10" ht="34.5" customHeight="1">
      <c r="A19" s="55" t="s">
        <v>61</v>
      </c>
      <c r="B19" s="56">
        <f t="shared" si="2"/>
        <v>728</v>
      </c>
      <c r="C19" s="57">
        <v>8</v>
      </c>
      <c r="D19" s="57">
        <v>11</v>
      </c>
      <c r="E19" s="61">
        <f t="shared" si="0"/>
        <v>725</v>
      </c>
      <c r="F19" s="58">
        <v>359</v>
      </c>
      <c r="G19" s="58">
        <v>366</v>
      </c>
      <c r="H19" s="63">
        <f t="shared" si="1"/>
        <v>725</v>
      </c>
      <c r="I19" s="60" t="s">
        <v>76</v>
      </c>
      <c r="J19" s="60" t="s">
        <v>77</v>
      </c>
    </row>
    <row r="20" spans="1:10" ht="34.5" customHeight="1">
      <c r="A20" s="55" t="s">
        <v>63</v>
      </c>
      <c r="B20" s="56">
        <f t="shared" si="2"/>
        <v>725</v>
      </c>
      <c r="C20" s="64">
        <v>6</v>
      </c>
      <c r="D20" s="65">
        <v>7</v>
      </c>
      <c r="E20" s="61">
        <f t="shared" si="0"/>
        <v>724</v>
      </c>
      <c r="F20" s="66">
        <f>F19</f>
        <v>359</v>
      </c>
      <c r="G20" s="67">
        <v>365</v>
      </c>
      <c r="H20" s="63">
        <f t="shared" si="1"/>
        <v>724</v>
      </c>
      <c r="I20" s="68" t="s">
        <v>76</v>
      </c>
      <c r="J20" s="69" t="s">
        <v>77</v>
      </c>
    </row>
    <row r="21" spans="1:10" hidden="1">
      <c r="A21" s="70"/>
      <c r="B21" s="70"/>
      <c r="C21" s="70"/>
      <c r="D21" s="70"/>
      <c r="E21" s="70"/>
      <c r="F21" s="70"/>
      <c r="G21" s="70"/>
      <c r="H21" s="70"/>
      <c r="I21" s="70"/>
      <c r="J21" s="70"/>
    </row>
    <row r="22" spans="1:10" hidden="1">
      <c r="A22" s="150" t="s">
        <v>64</v>
      </c>
      <c r="B22" s="150"/>
      <c r="C22" s="71"/>
      <c r="D22" s="71"/>
      <c r="E22" s="71"/>
      <c r="F22" s="71"/>
      <c r="G22" s="71"/>
      <c r="H22" s="71"/>
      <c r="I22" s="71"/>
      <c r="J22" s="71"/>
    </row>
    <row r="23" spans="1:10" hidden="1">
      <c r="A23" s="140"/>
      <c r="B23" s="140"/>
      <c r="C23" s="140"/>
      <c r="D23" s="140"/>
      <c r="E23" s="140"/>
      <c r="F23" s="140"/>
      <c r="G23" s="140"/>
      <c r="H23" s="140"/>
      <c r="I23" s="140"/>
      <c r="J23" s="140"/>
    </row>
  </sheetData>
  <mergeCells count="10">
    <mergeCell ref="A22:B22"/>
    <mergeCell ref="A23:J23"/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3"/>
  <sheetViews>
    <sheetView showGridLines="0" workbookViewId="0"/>
  </sheetViews>
  <sheetFormatPr defaultRowHeight="15" customHeight="1"/>
  <cols>
    <col min="1" max="1" width="13.85546875" customWidth="1"/>
    <col min="2" max="8" width="15.7109375" customWidth="1"/>
    <col min="9" max="10" width="60.7109375" customWidth="1"/>
    <col min="11" max="12" width="9.140625" customWidth="1"/>
  </cols>
  <sheetData>
    <row r="1" spans="1:12" ht="19.5" customHeight="1">
      <c r="A1" s="139" t="s">
        <v>78</v>
      </c>
      <c r="B1" s="139"/>
      <c r="C1" s="139"/>
      <c r="D1" s="139"/>
      <c r="E1" s="139"/>
      <c r="F1" s="139"/>
      <c r="G1" s="139"/>
      <c r="H1" s="139"/>
      <c r="I1" s="139"/>
      <c r="J1" s="139"/>
      <c r="K1" s="72"/>
      <c r="L1" s="72"/>
    </row>
    <row r="2" spans="1:12" ht="19.5" customHeight="1">
      <c r="A2" s="139" t="s">
        <v>79</v>
      </c>
      <c r="B2" s="139"/>
      <c r="C2" s="139"/>
      <c r="D2" s="139"/>
      <c r="E2" s="139"/>
      <c r="F2" s="139"/>
      <c r="G2" s="139"/>
      <c r="H2" s="139"/>
      <c r="I2" s="139"/>
      <c r="J2" s="139"/>
      <c r="K2" s="73"/>
      <c r="L2" s="73"/>
    </row>
    <row r="3" spans="1:12" ht="19.5" customHeight="1">
      <c r="A3" s="74" t="s">
        <v>39</v>
      </c>
      <c r="B3" s="75" t="s">
        <v>6</v>
      </c>
      <c r="C3" s="76" t="s">
        <v>7</v>
      </c>
      <c r="D3" s="74"/>
      <c r="E3" s="74"/>
      <c r="F3" s="74"/>
      <c r="G3" s="74"/>
      <c r="H3" s="74"/>
      <c r="I3" s="74"/>
      <c r="J3" s="74"/>
      <c r="K3" s="73"/>
      <c r="L3" s="73"/>
    </row>
    <row r="4" spans="1:12" ht="19.5" customHeight="1">
      <c r="A4" s="74" t="s">
        <v>3</v>
      </c>
      <c r="B4" s="77" t="s">
        <v>22</v>
      </c>
      <c r="C4" s="78" t="s">
        <v>4</v>
      </c>
      <c r="D4" s="74"/>
      <c r="E4" s="74"/>
      <c r="F4" s="74"/>
      <c r="G4" s="74"/>
      <c r="H4" s="74"/>
      <c r="I4" s="74"/>
      <c r="J4" s="74"/>
      <c r="K4" s="73"/>
      <c r="L4" s="73"/>
    </row>
    <row r="5" spans="1:12" ht="19.5" customHeight="1">
      <c r="A5" s="79"/>
      <c r="B5" s="79"/>
      <c r="C5" s="79"/>
      <c r="D5" s="79"/>
      <c r="E5" s="79"/>
      <c r="F5" s="79"/>
      <c r="G5" s="79"/>
      <c r="H5" s="79"/>
      <c r="I5" s="79"/>
      <c r="J5" s="79"/>
      <c r="K5" s="73"/>
      <c r="L5" s="73"/>
    </row>
    <row r="6" spans="1:12" ht="34.5" customHeight="1">
      <c r="A6" s="141" t="s">
        <v>40</v>
      </c>
      <c r="B6" s="144" t="s">
        <v>41</v>
      </c>
      <c r="C6" s="144"/>
      <c r="D6" s="144"/>
      <c r="E6" s="144"/>
      <c r="F6" s="144"/>
      <c r="G6" s="144"/>
      <c r="H6" s="144"/>
      <c r="I6" s="144"/>
      <c r="J6" s="145" t="s">
        <v>42</v>
      </c>
      <c r="K6" s="73"/>
      <c r="L6" s="73"/>
    </row>
    <row r="7" spans="1:12" ht="34.5" customHeight="1">
      <c r="A7" s="142"/>
      <c r="B7" s="148" t="s">
        <v>43</v>
      </c>
      <c r="C7" s="148"/>
      <c r="D7" s="148"/>
      <c r="E7" s="148"/>
      <c r="F7" s="148" t="s">
        <v>44</v>
      </c>
      <c r="G7" s="148"/>
      <c r="H7" s="148"/>
      <c r="I7" s="148" t="s">
        <v>45</v>
      </c>
      <c r="J7" s="146"/>
      <c r="K7" s="73"/>
      <c r="L7" s="73"/>
    </row>
    <row r="8" spans="1:12" ht="34.5" customHeight="1">
      <c r="A8" s="143"/>
      <c r="B8" s="80" t="s">
        <v>46</v>
      </c>
      <c r="C8" s="80" t="s">
        <v>47</v>
      </c>
      <c r="D8" s="80" t="s">
        <v>48</v>
      </c>
      <c r="E8" s="80" t="s">
        <v>49</v>
      </c>
      <c r="F8" s="80" t="s">
        <v>19</v>
      </c>
      <c r="G8" s="80" t="s">
        <v>20</v>
      </c>
      <c r="H8" s="80" t="s">
        <v>21</v>
      </c>
      <c r="I8" s="149"/>
      <c r="J8" s="147"/>
      <c r="K8" s="73"/>
      <c r="L8" s="73"/>
    </row>
    <row r="9" spans="1:12" ht="34.5" customHeight="1">
      <c r="A9" s="81" t="s">
        <v>50</v>
      </c>
      <c r="B9" s="82">
        <v>91</v>
      </c>
      <c r="C9" s="83">
        <v>1</v>
      </c>
      <c r="D9" s="83">
        <v>2</v>
      </c>
      <c r="E9" s="82">
        <f t="shared" ref="E9:E20" si="0">B9+C9-D9</f>
        <v>90</v>
      </c>
      <c r="F9" s="84">
        <v>0</v>
      </c>
      <c r="G9" s="85">
        <f t="shared" ref="G9:G20" si="1">E9</f>
        <v>90</v>
      </c>
      <c r="H9" s="86">
        <f t="shared" ref="H9:H20" si="2">G9</f>
        <v>90</v>
      </c>
      <c r="I9" s="87" t="s">
        <v>67</v>
      </c>
      <c r="J9" s="87"/>
      <c r="K9" s="73"/>
      <c r="L9" s="73"/>
    </row>
    <row r="10" spans="1:12" ht="34.5" customHeight="1">
      <c r="A10" s="88" t="s">
        <v>52</v>
      </c>
      <c r="B10" s="89">
        <f t="shared" ref="B10:B20" si="3">H9</f>
        <v>90</v>
      </c>
      <c r="C10" s="83">
        <v>0</v>
      </c>
      <c r="D10" s="83">
        <v>0</v>
      </c>
      <c r="E10" s="82">
        <f t="shared" si="0"/>
        <v>90</v>
      </c>
      <c r="F10" s="84">
        <v>0</v>
      </c>
      <c r="G10" s="85">
        <f t="shared" si="1"/>
        <v>90</v>
      </c>
      <c r="H10" s="86">
        <f t="shared" si="2"/>
        <v>90</v>
      </c>
      <c r="I10" s="87" t="s">
        <v>80</v>
      </c>
      <c r="J10" s="87"/>
      <c r="K10" s="73"/>
      <c r="L10" s="73"/>
    </row>
    <row r="11" spans="1:12" ht="34.5" customHeight="1">
      <c r="A11" s="88" t="s">
        <v>53</v>
      </c>
      <c r="B11" s="89">
        <f t="shared" si="3"/>
        <v>90</v>
      </c>
      <c r="C11" s="83">
        <v>0</v>
      </c>
      <c r="D11" s="83">
        <v>6</v>
      </c>
      <c r="E11" s="82">
        <f t="shared" si="0"/>
        <v>84</v>
      </c>
      <c r="F11" s="84">
        <v>0</v>
      </c>
      <c r="G11" s="85">
        <f t="shared" si="1"/>
        <v>84</v>
      </c>
      <c r="H11" s="86">
        <f t="shared" si="2"/>
        <v>84</v>
      </c>
      <c r="I11" s="87" t="str">
        <f t="shared" ref="I11:I20" si="4">I10</f>
        <v>Resulução 23116/2009</v>
      </c>
      <c r="J11" s="87" t="s">
        <v>81</v>
      </c>
      <c r="K11" s="73"/>
      <c r="L11" s="73"/>
    </row>
    <row r="12" spans="1:12" ht="34.5" customHeight="1">
      <c r="A12" s="88" t="s">
        <v>54</v>
      </c>
      <c r="B12" s="89">
        <f t="shared" si="3"/>
        <v>84</v>
      </c>
      <c r="C12" s="83">
        <v>0</v>
      </c>
      <c r="D12" s="83">
        <v>2</v>
      </c>
      <c r="E12" s="82">
        <f t="shared" si="0"/>
        <v>82</v>
      </c>
      <c r="F12" s="84">
        <v>0</v>
      </c>
      <c r="G12" s="85">
        <f t="shared" si="1"/>
        <v>82</v>
      </c>
      <c r="H12" s="86">
        <f t="shared" si="2"/>
        <v>82</v>
      </c>
      <c r="I12" s="87" t="str">
        <f t="shared" si="4"/>
        <v>Resulução 23116/2009</v>
      </c>
      <c r="J12" s="87" t="s">
        <v>82</v>
      </c>
      <c r="K12" s="73"/>
      <c r="L12" s="73"/>
    </row>
    <row r="13" spans="1:12" ht="34.5" customHeight="1">
      <c r="A13" s="88" t="s">
        <v>55</v>
      </c>
      <c r="B13" s="89">
        <f t="shared" si="3"/>
        <v>82</v>
      </c>
      <c r="C13" s="83">
        <v>2</v>
      </c>
      <c r="D13" s="83">
        <v>2</v>
      </c>
      <c r="E13" s="82">
        <f t="shared" si="0"/>
        <v>82</v>
      </c>
      <c r="F13" s="84">
        <v>0</v>
      </c>
      <c r="G13" s="85">
        <f t="shared" si="1"/>
        <v>82</v>
      </c>
      <c r="H13" s="86">
        <f t="shared" si="2"/>
        <v>82</v>
      </c>
      <c r="I13" s="87" t="str">
        <f t="shared" si="4"/>
        <v>Resulução 23116/2009</v>
      </c>
      <c r="J13" s="87" t="s">
        <v>83</v>
      </c>
      <c r="K13" s="73"/>
      <c r="L13" s="73"/>
    </row>
    <row r="14" spans="1:12" ht="34.5" customHeight="1">
      <c r="A14" s="88" t="s">
        <v>56</v>
      </c>
      <c r="B14" s="89">
        <f t="shared" si="3"/>
        <v>82</v>
      </c>
      <c r="C14" s="83">
        <v>0</v>
      </c>
      <c r="D14" s="83">
        <v>3</v>
      </c>
      <c r="E14" s="82">
        <f t="shared" si="0"/>
        <v>79</v>
      </c>
      <c r="F14" s="84">
        <v>0</v>
      </c>
      <c r="G14" s="85">
        <f t="shared" si="1"/>
        <v>79</v>
      </c>
      <c r="H14" s="86">
        <f t="shared" si="2"/>
        <v>79</v>
      </c>
      <c r="I14" s="87" t="str">
        <f t="shared" si="4"/>
        <v>Resulução 23116/2009</v>
      </c>
      <c r="J14" s="87" t="s">
        <v>84</v>
      </c>
      <c r="K14" s="73"/>
      <c r="L14" s="73"/>
    </row>
    <row r="15" spans="1:12" ht="34.5" customHeight="1">
      <c r="A15" s="88" t="s">
        <v>57</v>
      </c>
      <c r="B15" s="89">
        <f t="shared" si="3"/>
        <v>79</v>
      </c>
      <c r="C15" s="83">
        <v>3</v>
      </c>
      <c r="D15" s="83">
        <v>2</v>
      </c>
      <c r="E15" s="82">
        <f t="shared" si="0"/>
        <v>80</v>
      </c>
      <c r="F15" s="84">
        <v>0</v>
      </c>
      <c r="G15" s="85">
        <f t="shared" si="1"/>
        <v>80</v>
      </c>
      <c r="H15" s="86">
        <f t="shared" si="2"/>
        <v>80</v>
      </c>
      <c r="I15" s="87" t="str">
        <f t="shared" si="4"/>
        <v>Resulução 23116/2009</v>
      </c>
      <c r="J15" s="87" t="s">
        <v>85</v>
      </c>
      <c r="K15" s="73"/>
      <c r="L15" s="73"/>
    </row>
    <row r="16" spans="1:12" ht="34.5" customHeight="1">
      <c r="A16" s="88" t="s">
        <v>58</v>
      </c>
      <c r="B16" s="89">
        <f t="shared" si="3"/>
        <v>80</v>
      </c>
      <c r="C16" s="83">
        <v>2</v>
      </c>
      <c r="D16" s="83">
        <v>2</v>
      </c>
      <c r="E16" s="82">
        <f t="shared" si="0"/>
        <v>80</v>
      </c>
      <c r="F16" s="84">
        <v>0</v>
      </c>
      <c r="G16" s="85">
        <f t="shared" si="1"/>
        <v>80</v>
      </c>
      <c r="H16" s="86">
        <f t="shared" si="2"/>
        <v>80</v>
      </c>
      <c r="I16" s="87" t="str">
        <f t="shared" si="4"/>
        <v>Resulução 23116/2009</v>
      </c>
      <c r="J16" s="87" t="s">
        <v>86</v>
      </c>
      <c r="K16" s="73"/>
      <c r="L16" s="73"/>
    </row>
    <row r="17" spans="1:12" ht="34.5" customHeight="1">
      <c r="A17" s="88" t="s">
        <v>59</v>
      </c>
      <c r="B17" s="89">
        <f t="shared" si="3"/>
        <v>80</v>
      </c>
      <c r="C17" s="83">
        <v>0</v>
      </c>
      <c r="D17" s="83">
        <v>2</v>
      </c>
      <c r="E17" s="82">
        <f t="shared" si="0"/>
        <v>78</v>
      </c>
      <c r="F17" s="84">
        <v>0</v>
      </c>
      <c r="G17" s="85">
        <f t="shared" si="1"/>
        <v>78</v>
      </c>
      <c r="H17" s="86">
        <f t="shared" si="2"/>
        <v>78</v>
      </c>
      <c r="I17" s="87" t="str">
        <f t="shared" si="4"/>
        <v>Resulução 23116/2009</v>
      </c>
      <c r="J17" s="87" t="s">
        <v>87</v>
      </c>
      <c r="K17" s="73"/>
      <c r="L17" s="73"/>
    </row>
    <row r="18" spans="1:12" ht="34.5" customHeight="1">
      <c r="A18" s="88" t="s">
        <v>60</v>
      </c>
      <c r="B18" s="89">
        <f t="shared" si="3"/>
        <v>78</v>
      </c>
      <c r="C18" s="83">
        <v>1</v>
      </c>
      <c r="D18" s="83">
        <v>2</v>
      </c>
      <c r="E18" s="82">
        <f t="shared" si="0"/>
        <v>77</v>
      </c>
      <c r="F18" s="84">
        <v>0</v>
      </c>
      <c r="G18" s="85">
        <f t="shared" si="1"/>
        <v>77</v>
      </c>
      <c r="H18" s="86">
        <f t="shared" si="2"/>
        <v>77</v>
      </c>
      <c r="I18" s="87" t="str">
        <f t="shared" si="4"/>
        <v>Resulução 23116/2009</v>
      </c>
      <c r="J18" s="87" t="s">
        <v>88</v>
      </c>
      <c r="K18" s="73"/>
      <c r="L18" s="73"/>
    </row>
    <row r="19" spans="1:12" ht="34.5" customHeight="1">
      <c r="A19" s="88" t="s">
        <v>61</v>
      </c>
      <c r="B19" s="89">
        <f t="shared" si="3"/>
        <v>77</v>
      </c>
      <c r="C19" s="83">
        <v>1</v>
      </c>
      <c r="D19" s="83">
        <v>0</v>
      </c>
      <c r="E19" s="82">
        <f t="shared" si="0"/>
        <v>78</v>
      </c>
      <c r="F19" s="84">
        <v>0</v>
      </c>
      <c r="G19" s="85">
        <f t="shared" si="1"/>
        <v>78</v>
      </c>
      <c r="H19" s="86">
        <f t="shared" si="2"/>
        <v>78</v>
      </c>
      <c r="I19" s="87" t="str">
        <f t="shared" si="4"/>
        <v>Resulução 23116/2009</v>
      </c>
      <c r="J19" s="87" t="s">
        <v>89</v>
      </c>
      <c r="K19" s="73"/>
      <c r="L19" s="73"/>
    </row>
    <row r="20" spans="1:12" ht="34.5" customHeight="1">
      <c r="A20" s="88" t="s">
        <v>63</v>
      </c>
      <c r="B20" s="89">
        <f t="shared" si="3"/>
        <v>78</v>
      </c>
      <c r="C20" s="90">
        <v>1</v>
      </c>
      <c r="D20" s="91">
        <v>1</v>
      </c>
      <c r="E20" s="82">
        <f t="shared" si="0"/>
        <v>78</v>
      </c>
      <c r="F20" s="84">
        <v>0</v>
      </c>
      <c r="G20" s="85">
        <f t="shared" si="1"/>
        <v>78</v>
      </c>
      <c r="H20" s="86">
        <f t="shared" si="2"/>
        <v>78</v>
      </c>
      <c r="I20" s="92" t="str">
        <f t="shared" si="4"/>
        <v>Resulução 23116/2009</v>
      </c>
      <c r="J20" s="93" t="s">
        <v>90</v>
      </c>
      <c r="K20" s="73"/>
      <c r="L20" s="73"/>
    </row>
    <row r="21" spans="1:12" hidden="1">
      <c r="A21" s="94"/>
      <c r="B21" s="94"/>
      <c r="C21" s="94"/>
      <c r="D21" s="94"/>
      <c r="E21" s="94"/>
      <c r="F21" s="94"/>
      <c r="G21" s="94"/>
      <c r="H21" s="94"/>
      <c r="I21" s="94"/>
      <c r="J21" s="94"/>
      <c r="K21" s="73"/>
      <c r="L21" s="73"/>
    </row>
    <row r="22" spans="1:12" hidden="1">
      <c r="A22" s="138" t="s">
        <v>91</v>
      </c>
      <c r="B22" s="138"/>
      <c r="C22" s="94"/>
      <c r="D22" s="94"/>
      <c r="E22" s="94"/>
      <c r="F22" s="94"/>
      <c r="G22" s="94"/>
      <c r="H22" s="94"/>
      <c r="I22" s="94"/>
      <c r="J22" s="94"/>
      <c r="K22" s="73"/>
      <c r="L22" s="73"/>
    </row>
    <row r="23" spans="1:12" hidden="1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73"/>
      <c r="L23" s="73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3"/>
  <sheetViews>
    <sheetView showGridLines="0" workbookViewId="0"/>
  </sheetViews>
  <sheetFormatPr defaultRowHeight="15" customHeight="1"/>
  <cols>
    <col min="1" max="8" width="15.7109375" customWidth="1"/>
    <col min="9" max="10" width="60.7109375" customWidth="1"/>
  </cols>
  <sheetData>
    <row r="1" spans="1:10" ht="19.5" customHeight="1">
      <c r="A1" s="139" t="s">
        <v>92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9.5" customHeight="1">
      <c r="A2" s="139" t="s">
        <v>93</v>
      </c>
      <c r="B2" s="139"/>
      <c r="C2" s="139"/>
      <c r="D2" s="139"/>
      <c r="E2" s="139"/>
      <c r="F2" s="139"/>
      <c r="G2" s="139"/>
      <c r="H2" s="139"/>
      <c r="I2" s="139"/>
      <c r="J2" s="139"/>
    </row>
    <row r="3" spans="1:10" ht="19.5" customHeight="1">
      <c r="A3" s="95" t="s">
        <v>39</v>
      </c>
      <c r="B3" s="96" t="s">
        <v>6</v>
      </c>
      <c r="C3" s="97" t="s">
        <v>7</v>
      </c>
      <c r="D3" s="95"/>
      <c r="E3" s="95"/>
      <c r="F3" s="95"/>
      <c r="G3" s="95"/>
      <c r="H3" s="95"/>
      <c r="I3" s="95"/>
      <c r="J3" s="95"/>
    </row>
    <row r="4" spans="1:10" ht="19.5" customHeight="1">
      <c r="A4" s="95" t="s">
        <v>3</v>
      </c>
      <c r="B4" s="98" t="s">
        <v>22</v>
      </c>
      <c r="C4" s="99" t="s">
        <v>4</v>
      </c>
      <c r="D4" s="95"/>
      <c r="E4" s="95"/>
      <c r="F4" s="95"/>
      <c r="G4" s="95"/>
      <c r="H4" s="95"/>
      <c r="I4" s="95"/>
      <c r="J4" s="95"/>
    </row>
    <row r="5" spans="1:10" ht="19.5" customHeight="1">
      <c r="A5" s="100"/>
      <c r="B5" s="101"/>
      <c r="C5" s="100"/>
      <c r="D5" s="100"/>
      <c r="E5" s="100"/>
      <c r="F5" s="100"/>
      <c r="G5" s="100"/>
      <c r="H5" s="100"/>
      <c r="I5" s="100"/>
      <c r="J5" s="100"/>
    </row>
    <row r="6" spans="1:10" ht="34.5" customHeight="1">
      <c r="A6" s="141" t="s">
        <v>40</v>
      </c>
      <c r="B6" s="144" t="s">
        <v>41</v>
      </c>
      <c r="C6" s="144"/>
      <c r="D6" s="144"/>
      <c r="E6" s="144"/>
      <c r="F6" s="144"/>
      <c r="G6" s="144"/>
      <c r="H6" s="144"/>
      <c r="I6" s="144"/>
      <c r="J6" s="145" t="s">
        <v>94</v>
      </c>
    </row>
    <row r="7" spans="1:10" ht="34.5" customHeight="1">
      <c r="A7" s="142"/>
      <c r="B7" s="148" t="s">
        <v>43</v>
      </c>
      <c r="C7" s="148"/>
      <c r="D7" s="148"/>
      <c r="E7" s="148"/>
      <c r="F7" s="148" t="s">
        <v>44</v>
      </c>
      <c r="G7" s="148"/>
      <c r="H7" s="148"/>
      <c r="I7" s="148" t="s">
        <v>45</v>
      </c>
      <c r="J7" s="146"/>
    </row>
    <row r="8" spans="1:10" ht="34.5" customHeight="1">
      <c r="A8" s="143"/>
      <c r="B8" s="102" t="s">
        <v>46</v>
      </c>
      <c r="C8" s="102" t="s">
        <v>47</v>
      </c>
      <c r="D8" s="102" t="s">
        <v>48</v>
      </c>
      <c r="E8" s="102" t="s">
        <v>49</v>
      </c>
      <c r="F8" s="102" t="s">
        <v>19</v>
      </c>
      <c r="G8" s="102" t="s">
        <v>20</v>
      </c>
      <c r="H8" s="102" t="s">
        <v>21</v>
      </c>
      <c r="I8" s="149"/>
      <c r="J8" s="147"/>
    </row>
    <row r="9" spans="1:10" ht="34.5" customHeight="1">
      <c r="A9" s="103" t="s">
        <v>50</v>
      </c>
      <c r="B9" s="104">
        <v>344</v>
      </c>
      <c r="C9" s="105">
        <v>0</v>
      </c>
      <c r="D9" s="105">
        <v>1</v>
      </c>
      <c r="E9" s="104">
        <f t="shared" ref="E9:E20" si="0">B9+C9-D9</f>
        <v>343</v>
      </c>
      <c r="F9" s="106">
        <f t="shared" ref="F9:F20" si="1">E9</f>
        <v>343</v>
      </c>
      <c r="G9" s="107">
        <v>0</v>
      </c>
      <c r="H9" s="108">
        <f t="shared" ref="H9:H20" si="2">F9</f>
        <v>343</v>
      </c>
      <c r="I9" s="109" t="s">
        <v>95</v>
      </c>
      <c r="J9" s="109"/>
    </row>
    <row r="10" spans="1:10" ht="34.5" customHeight="1">
      <c r="A10" s="110" t="s">
        <v>52</v>
      </c>
      <c r="B10" s="111">
        <f t="shared" ref="B10:B20" si="3">E9</f>
        <v>343</v>
      </c>
      <c r="C10" s="105">
        <v>0</v>
      </c>
      <c r="D10" s="105">
        <v>2</v>
      </c>
      <c r="E10" s="104">
        <f t="shared" si="0"/>
        <v>341</v>
      </c>
      <c r="F10" s="106">
        <f t="shared" si="1"/>
        <v>341</v>
      </c>
      <c r="G10" s="112">
        <v>0</v>
      </c>
      <c r="H10" s="108">
        <f t="shared" si="2"/>
        <v>341</v>
      </c>
      <c r="I10" s="109" t="str">
        <f t="shared" ref="I10:I20" si="4">I9</f>
        <v>Res. TSE nº 22071/2005</v>
      </c>
      <c r="J10" s="109" t="s">
        <v>96</v>
      </c>
    </row>
    <row r="11" spans="1:10" ht="34.5" customHeight="1">
      <c r="A11" s="110" t="s">
        <v>53</v>
      </c>
      <c r="B11" s="111">
        <f t="shared" si="3"/>
        <v>341</v>
      </c>
      <c r="C11" s="105">
        <v>1</v>
      </c>
      <c r="D11" s="105">
        <v>0</v>
      </c>
      <c r="E11" s="104">
        <f t="shared" si="0"/>
        <v>342</v>
      </c>
      <c r="F11" s="106">
        <f t="shared" si="1"/>
        <v>342</v>
      </c>
      <c r="G11" s="112">
        <v>0</v>
      </c>
      <c r="H11" s="108">
        <f t="shared" si="2"/>
        <v>342</v>
      </c>
      <c r="I11" s="109" t="str">
        <f t="shared" si="4"/>
        <v>Res. TSE nº 22071/2005</v>
      </c>
      <c r="J11" s="109" t="s">
        <v>97</v>
      </c>
    </row>
    <row r="12" spans="1:10" ht="34.5" customHeight="1">
      <c r="A12" s="110" t="s">
        <v>54</v>
      </c>
      <c r="B12" s="111">
        <f t="shared" si="3"/>
        <v>342</v>
      </c>
      <c r="C12" s="105">
        <v>0</v>
      </c>
      <c r="D12" s="105">
        <v>1</v>
      </c>
      <c r="E12" s="104">
        <f t="shared" si="0"/>
        <v>341</v>
      </c>
      <c r="F12" s="106">
        <f t="shared" si="1"/>
        <v>341</v>
      </c>
      <c r="G12" s="112">
        <v>0</v>
      </c>
      <c r="H12" s="108">
        <f t="shared" si="2"/>
        <v>341</v>
      </c>
      <c r="I12" s="109" t="str">
        <f t="shared" si="4"/>
        <v>Res. TSE nº 22071/2005</v>
      </c>
      <c r="J12" s="109" t="s">
        <v>98</v>
      </c>
    </row>
    <row r="13" spans="1:10" ht="34.5" customHeight="1">
      <c r="A13" s="110" t="s">
        <v>55</v>
      </c>
      <c r="B13" s="111">
        <f t="shared" si="3"/>
        <v>341</v>
      </c>
      <c r="C13" s="105">
        <v>0</v>
      </c>
      <c r="D13" s="105">
        <v>0</v>
      </c>
      <c r="E13" s="104">
        <f t="shared" si="0"/>
        <v>341</v>
      </c>
      <c r="F13" s="106">
        <f t="shared" si="1"/>
        <v>341</v>
      </c>
      <c r="G13" s="112">
        <v>0</v>
      </c>
      <c r="H13" s="108">
        <f t="shared" si="2"/>
        <v>341</v>
      </c>
      <c r="I13" s="109" t="str">
        <f t="shared" si="4"/>
        <v>Res. TSE nº 22071/2005</v>
      </c>
      <c r="J13" s="109"/>
    </row>
    <row r="14" spans="1:10" ht="34.5" customHeight="1">
      <c r="A14" s="110" t="s">
        <v>56</v>
      </c>
      <c r="B14" s="111">
        <f t="shared" si="3"/>
        <v>341</v>
      </c>
      <c r="C14" s="105">
        <v>0</v>
      </c>
      <c r="D14" s="105">
        <v>1</v>
      </c>
      <c r="E14" s="104">
        <f t="shared" si="0"/>
        <v>340</v>
      </c>
      <c r="F14" s="106">
        <f t="shared" si="1"/>
        <v>340</v>
      </c>
      <c r="G14" s="112">
        <v>0</v>
      </c>
      <c r="H14" s="108">
        <f t="shared" si="2"/>
        <v>340</v>
      </c>
      <c r="I14" s="109" t="str">
        <f t="shared" si="4"/>
        <v>Res. TSE nº 22071/2005</v>
      </c>
      <c r="J14" s="109" t="s">
        <v>99</v>
      </c>
    </row>
    <row r="15" spans="1:10" ht="34.5" customHeight="1">
      <c r="A15" s="110" t="s">
        <v>57</v>
      </c>
      <c r="B15" s="111">
        <f t="shared" si="3"/>
        <v>340</v>
      </c>
      <c r="C15" s="105">
        <v>2</v>
      </c>
      <c r="D15" s="105">
        <v>0</v>
      </c>
      <c r="E15" s="104">
        <f t="shared" si="0"/>
        <v>342</v>
      </c>
      <c r="F15" s="106">
        <f t="shared" si="1"/>
        <v>342</v>
      </c>
      <c r="G15" s="112">
        <v>0</v>
      </c>
      <c r="H15" s="108">
        <f t="shared" si="2"/>
        <v>342</v>
      </c>
      <c r="I15" s="109" t="str">
        <f t="shared" si="4"/>
        <v>Res. TSE nº 22071/2005</v>
      </c>
      <c r="J15" s="109" t="s">
        <v>100</v>
      </c>
    </row>
    <row r="16" spans="1:10" ht="34.5" customHeight="1">
      <c r="A16" s="110" t="s">
        <v>58</v>
      </c>
      <c r="B16" s="111">
        <f t="shared" si="3"/>
        <v>342</v>
      </c>
      <c r="C16" s="105">
        <v>0</v>
      </c>
      <c r="D16" s="105">
        <v>1</v>
      </c>
      <c r="E16" s="104">
        <f t="shared" si="0"/>
        <v>341</v>
      </c>
      <c r="F16" s="106">
        <f t="shared" si="1"/>
        <v>341</v>
      </c>
      <c r="G16" s="112">
        <v>0</v>
      </c>
      <c r="H16" s="108">
        <f t="shared" si="2"/>
        <v>341</v>
      </c>
      <c r="I16" s="109" t="str">
        <f t="shared" si="4"/>
        <v>Res. TSE nº 22071/2005</v>
      </c>
      <c r="J16" s="109" t="s">
        <v>101</v>
      </c>
    </row>
    <row r="17" spans="1:10" ht="34.5" customHeight="1">
      <c r="A17" s="110" t="s">
        <v>59</v>
      </c>
      <c r="B17" s="111">
        <f t="shared" si="3"/>
        <v>341</v>
      </c>
      <c r="C17" s="105">
        <v>0</v>
      </c>
      <c r="D17" s="105">
        <v>0</v>
      </c>
      <c r="E17" s="104">
        <f t="shared" si="0"/>
        <v>341</v>
      </c>
      <c r="F17" s="106">
        <f t="shared" si="1"/>
        <v>341</v>
      </c>
      <c r="G17" s="112">
        <v>0</v>
      </c>
      <c r="H17" s="108">
        <f t="shared" si="2"/>
        <v>341</v>
      </c>
      <c r="I17" s="109" t="str">
        <f t="shared" si="4"/>
        <v>Res. TSE nº 22071/2005</v>
      </c>
      <c r="J17" s="109" t="s">
        <v>62</v>
      </c>
    </row>
    <row r="18" spans="1:10" ht="34.5" customHeight="1">
      <c r="A18" s="110" t="s">
        <v>60</v>
      </c>
      <c r="B18" s="111">
        <f t="shared" si="3"/>
        <v>341</v>
      </c>
      <c r="C18" s="105">
        <v>0</v>
      </c>
      <c r="D18" s="105">
        <v>3</v>
      </c>
      <c r="E18" s="104">
        <f t="shared" si="0"/>
        <v>338</v>
      </c>
      <c r="F18" s="106">
        <f t="shared" si="1"/>
        <v>338</v>
      </c>
      <c r="G18" s="112">
        <v>0</v>
      </c>
      <c r="H18" s="108">
        <f t="shared" si="2"/>
        <v>338</v>
      </c>
      <c r="I18" s="109" t="str">
        <f t="shared" si="4"/>
        <v>Res. TSE nº 22071/2005</v>
      </c>
      <c r="J18" s="109" t="s">
        <v>102</v>
      </c>
    </row>
    <row r="19" spans="1:10" ht="34.5" customHeight="1">
      <c r="A19" s="110" t="s">
        <v>61</v>
      </c>
      <c r="B19" s="111">
        <f t="shared" si="3"/>
        <v>338</v>
      </c>
      <c r="C19" s="105">
        <v>0</v>
      </c>
      <c r="D19" s="105">
        <v>0</v>
      </c>
      <c r="E19" s="104">
        <f t="shared" si="0"/>
        <v>338</v>
      </c>
      <c r="F19" s="106">
        <f t="shared" si="1"/>
        <v>338</v>
      </c>
      <c r="G19" s="112">
        <v>0</v>
      </c>
      <c r="H19" s="108">
        <f t="shared" si="2"/>
        <v>338</v>
      </c>
      <c r="I19" s="109" t="str">
        <f t="shared" si="4"/>
        <v>Res. TSE nº 22071/2005</v>
      </c>
      <c r="J19" s="109" t="s">
        <v>62</v>
      </c>
    </row>
    <row r="20" spans="1:10" ht="34.5" customHeight="1">
      <c r="A20" s="110" t="s">
        <v>63</v>
      </c>
      <c r="B20" s="111">
        <f t="shared" si="3"/>
        <v>338</v>
      </c>
      <c r="C20" s="113">
        <v>0</v>
      </c>
      <c r="D20" s="114">
        <v>0</v>
      </c>
      <c r="E20" s="111">
        <f t="shared" si="0"/>
        <v>338</v>
      </c>
      <c r="F20" s="115">
        <f t="shared" si="1"/>
        <v>338</v>
      </c>
      <c r="G20" s="112">
        <v>0</v>
      </c>
      <c r="H20" s="116">
        <f t="shared" si="2"/>
        <v>338</v>
      </c>
      <c r="I20" s="117" t="str">
        <f t="shared" si="4"/>
        <v>Res. TSE nº 22071/2005</v>
      </c>
      <c r="J20" s="118" t="s">
        <v>62</v>
      </c>
    </row>
    <row r="21" spans="1:10" hidden="1">
      <c r="A21" s="119"/>
      <c r="B21" s="119"/>
      <c r="C21" s="119"/>
      <c r="D21" s="119"/>
      <c r="E21" s="119"/>
      <c r="F21" s="119"/>
      <c r="G21" s="119"/>
      <c r="H21" s="119"/>
      <c r="I21" s="119"/>
      <c r="J21" s="119"/>
    </row>
    <row r="22" spans="1:10" hidden="1">
      <c r="A22" s="150" t="s">
        <v>91</v>
      </c>
      <c r="B22" s="150"/>
      <c r="C22" s="119"/>
      <c r="D22" s="119"/>
      <c r="E22" s="119"/>
      <c r="F22" s="119"/>
      <c r="G22" s="119"/>
      <c r="H22" s="119"/>
      <c r="I22" s="119"/>
      <c r="J22" s="119"/>
    </row>
    <row r="23" spans="1:10" hidden="1">
      <c r="A23" s="154"/>
      <c r="B23" s="154"/>
      <c r="C23" s="154"/>
      <c r="D23" s="154"/>
      <c r="E23" s="154"/>
      <c r="F23" s="154"/>
      <c r="G23" s="154"/>
      <c r="H23" s="154"/>
      <c r="I23" s="154"/>
      <c r="J23" s="154"/>
    </row>
  </sheetData>
  <mergeCells count="10">
    <mergeCell ref="A22:B22"/>
    <mergeCell ref="A23:J23"/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2019-01-11T19:33:03Z</dcterms:created>
  <dcterms:modified xsi:type="dcterms:W3CDTF">2019-04-09T20:51:17Z</dcterms:modified>
</cp:coreProperties>
</file>