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firstSheet="4" activeTab="4"/>
  </bookViews>
  <sheets>
    <sheet name="BEN_AT" sheetId="1" state="veryHidden" r:id="rId1"/>
    <sheet name="BEN_AA" sheetId="2" state="veryHidden" r:id="rId2"/>
    <sheet name="BEN_APE" sheetId="3" state="veryHidden" r:id="rId3"/>
    <sheet name="BEN_AMO" sheetId="4" state="veryHidden" r:id="rId4"/>
    <sheet name="Anexo IV-H" sheetId="5" r:id="rId5"/>
  </sheets>
  <calcPr calcId="125725"/>
</workbook>
</file>

<file path=xl/calcChain.xml><?xml version="1.0" encoding="utf-8"?>
<calcChain xmlns="http://schemas.openxmlformats.org/spreadsheetml/2006/main">
  <c r="D20" i="5"/>
  <c r="G12"/>
  <c r="I12"/>
  <c r="H12"/>
  <c r="G14" i="4"/>
  <c r="G15" s="1"/>
  <c r="G16" s="1"/>
  <c r="G17" s="1"/>
  <c r="G18" s="1"/>
  <c r="G19" s="1"/>
  <c r="G20" s="1"/>
  <c r="F14"/>
  <c r="F15" s="1"/>
  <c r="H13"/>
  <c r="H12"/>
  <c r="I10"/>
  <c r="I11" s="1"/>
  <c r="I12" s="1"/>
  <c r="I13" s="1"/>
  <c r="I14" s="1"/>
  <c r="I15" s="1"/>
  <c r="I16" s="1"/>
  <c r="I17" s="1"/>
  <c r="I18" s="1"/>
  <c r="I19" s="1"/>
  <c r="I20" s="1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I10" i="3"/>
  <c r="I11" s="1"/>
  <c r="I12" s="1"/>
  <c r="I13" s="1"/>
  <c r="I14" s="1"/>
  <c r="I15" s="1"/>
  <c r="I16" s="1"/>
  <c r="I17" s="1"/>
  <c r="I18" s="1"/>
  <c r="I19" s="1"/>
  <c r="I20" s="1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E9"/>
  <c r="I10" i="2"/>
  <c r="I11" s="1"/>
  <c r="I12" s="1"/>
  <c r="I13" s="1"/>
  <c r="I14" s="1"/>
  <c r="I15" s="1"/>
  <c r="I16" s="1"/>
  <c r="I17" s="1"/>
  <c r="I18" s="1"/>
  <c r="I19" s="1"/>
  <c r="I20" s="1"/>
  <c r="B10"/>
  <c r="E10" s="1"/>
  <c r="E9"/>
  <c r="F9" s="1"/>
  <c r="H9" s="1"/>
  <c r="I10" i="1"/>
  <c r="I11" s="1"/>
  <c r="I12" s="1"/>
  <c r="I13" s="1"/>
  <c r="I14" s="1"/>
  <c r="I15" s="1"/>
  <c r="I16" s="1"/>
  <c r="I17" s="1"/>
  <c r="I18" s="1"/>
  <c r="I19" s="1"/>
  <c r="I20" s="1"/>
  <c r="F9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E9"/>
  <c r="F12" i="5" l="1"/>
  <c r="B13" i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B17" s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0" i="2"/>
  <c r="H10" s="1"/>
  <c r="B11"/>
  <c r="E11" s="1"/>
  <c r="F16" i="4"/>
  <c r="H15"/>
  <c r="E12" i="5"/>
  <c r="B13" i="3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B17" s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J11" i="5"/>
  <c r="J12" s="1"/>
  <c r="H10" i="4"/>
  <c r="H14"/>
  <c r="F17" l="1"/>
  <c r="H16"/>
  <c r="B12" i="2"/>
  <c r="E12" s="1"/>
  <c r="F11"/>
  <c r="H11" s="1"/>
  <c r="F18" i="4" l="1"/>
  <c r="H17"/>
  <c r="B13" i="2"/>
  <c r="E13" s="1"/>
  <c r="F12"/>
  <c r="H12" s="1"/>
  <c r="D12" i="5" s="1"/>
  <c r="F19" i="4" l="1"/>
  <c r="H18"/>
  <c r="B14" i="2"/>
  <c r="E14" s="1"/>
  <c r="F13"/>
  <c r="H13" s="1"/>
  <c r="F20" i="4" l="1"/>
  <c r="H20" s="1"/>
  <c r="H19"/>
  <c r="F14" i="2"/>
  <c r="H14" s="1"/>
  <c r="B15"/>
  <c r="E15" s="1"/>
  <c r="B16" l="1"/>
  <c r="E16" s="1"/>
  <c r="F15"/>
  <c r="H15" s="1"/>
  <c r="B17" l="1"/>
  <c r="E17" s="1"/>
  <c r="F16"/>
  <c r="H16" s="1"/>
  <c r="B18" l="1"/>
  <c r="E18" s="1"/>
  <c r="F17"/>
  <c r="H17" s="1"/>
  <c r="F18" l="1"/>
  <c r="H18" s="1"/>
  <c r="B19"/>
  <c r="E19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<sst xmlns="http://schemas.openxmlformats.org/spreadsheetml/2006/main" count="194" uniqueCount="88">
  <si>
    <t>TIPO DE BENEFÍCIO:  AUXÍLIO TRANSPORTE</t>
  </si>
  <si>
    <t>AÇÃO ORÇAMENTÁRIA 2011  - AUXÍLIO-TRANSPORTE AOS SERVIDORES CIVIS, EMPREGADOS E MILITARES</t>
  </si>
  <si>
    <t>MÊS BASE:</t>
  </si>
  <si>
    <t>ABRIL</t>
  </si>
  <si>
    <t>2019</t>
  </si>
  <si>
    <t>UNIDADE:</t>
  </si>
  <si>
    <t>14108</t>
  </si>
  <si>
    <t>TRE-ES</t>
  </si>
  <si>
    <t>MÊS</t>
  </si>
  <si>
    <t>QUANTIDADE FÍSICA DE BENEFICIÁRIOS</t>
  </si>
  <si>
    <t>OBSERVAÇÕES E/OU JUSTIFICATIVAS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</si>
  <si>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</si>
  <si>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</si>
  <si>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</si>
  <si>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</si>
  <si>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</si>
  <si>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</si>
  <si>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</si>
  <si>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</si>
  <si>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</si>
  <si>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</si>
  <si>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</si>
  <si>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Resoluções TSE nº 22.697/2008 e 23.055/2009.</t>
  </si>
  <si>
    <t>FEV</t>
  </si>
  <si>
    <t>MAR</t>
  </si>
  <si>
    <t>ABR</t>
  </si>
  <si>
    <t>MAI</t>
  </si>
  <si>
    <t>Movimentação/provimento por redistribuição</t>
  </si>
  <si>
    <t>JUN</t>
  </si>
  <si>
    <t>JUL</t>
  </si>
  <si>
    <t>AGO</t>
  </si>
  <si>
    <t>SET</t>
  </si>
  <si>
    <t>OUT</t>
  </si>
  <si>
    <t>NOV</t>
  </si>
  <si>
    <t>DEZ</t>
  </si>
  <si>
    <t>OBSERVAÇOES GERAIS:</t>
  </si>
  <si>
    <t>TIPO DE BENEFÍCIO: AUXÍLIO ALIMENTAÇÃO</t>
  </si>
  <si>
    <t>AÇÃO ORÇAMENTÁRIA 2012 - AUXÍLIO-ALIMENTAÇÃO AOS SERVIDORES CIVIS, EMPREGADOS E MILITARES</t>
  </si>
  <si>
    <t>Res. TSE nº 22071/2005</t>
  </si>
  <si>
    <t xml:space="preserve">Movimentação por Redistribuição
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</si>
  <si>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</si>
  <si>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</si>
  <si>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</si>
  <si>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OBSERVAÇÕES GERAIS:</t>
  </si>
  <si>
    <t>TIPO DE BENEFÍCIO:  ASSISTÊNCIA PRÉ-ESCOLAR</t>
  </si>
  <si>
    <t>AÇÃO ORÇAMENTÁRIA 2010  - ASSISTÊNCIA PRÉ-ESCOLAR AOS DEPENDENTES DOS SERVIDORES CIVIS, EMPREGADOS E MILITARES</t>
  </si>
  <si>
    <t>Resulução 23116/2009</t>
  </si>
  <si>
    <t>Nascimento de filho de servidor</t>
  </si>
  <si>
    <t>nascimento, perda de condição</t>
  </si>
  <si>
    <t xml:space="preserve">Movimentação por vacância e perda da condição do beneficiário
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</si>
  <si>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</si>
  <si>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</si>
  <si>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</si>
  <si>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</si>
  <si>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</si>
  <si>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</si>
  <si>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</si>
  <si>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</si>
  <si>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</si>
  <si>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</si>
  <si>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</si>
  <si>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</si>
  <si>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</si>
  <si>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</si>
  <si>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</si>
  <si>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</si>
  <si>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</si>
  <si>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</si>
  <si>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</si>
  <si>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</si>
  <si>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</si>
  <si>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CÓDIGO</t>
  </si>
  <si>
    <t>DESCRIÇÃO</t>
  </si>
  <si>
    <r>
      <rPr>
        <sz val="9"/>
        <color rgb="FF000000"/>
        <rFont val="Arial"/>
      </rPr>
      <t xml:space="preserve"> Descrição do ato legal que define os valores unitários (</t>
    </r>
    <r>
      <rPr>
        <i/>
        <sz val="9"/>
        <color rgb="FF000000"/>
        <rFont val="Arial"/>
      </rPr>
      <t>per capita</t>
    </r>
    <r>
      <rPr>
        <sz val="9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</si>
  <si>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</si>
  <si>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</si>
  <si>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</si>
  <si>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</si>
  <si>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</si>
  <si>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</si>
  <si>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</si>
  <si>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</si>
  <si>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</si>
  <si>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</si>
  <si>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</si>
  <si>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</si>
  <si>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</si>
  <si>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JUNHO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</si>
</sst>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.00_);_(* \(#,##0.00\);_(* \-??_);_(@_)"/>
    <numFmt numFmtId="167" formatCode="_(* #,##0_);_(* \(#,##0\);_(* \-??_);_(@_)"/>
    <numFmt numFmtId="168" formatCode="_-* #,##0_-;\-* #,##0_-;_-* &quot;-&quot;??_-;_-@_-"/>
    <numFmt numFmtId="169" formatCode="_-* #,##0_-;\-* #,##0_-;_-* \-??_-;_-@_-"/>
  </numFmts>
  <fonts count="8">
    <font>
      <sz val="11"/>
      <color rgb="FF000000"/>
      <name val="Calibri"/>
    </font>
    <font>
      <b/>
      <sz val="12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i/>
      <sz val="9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FFFFFF"/>
      </patternFill>
    </fill>
    <fill>
      <patternFill patternType="solid">
        <fgColor rgb="FFC0C0C0"/>
        <bgColor rgb="FFCCCCFF"/>
      </patternFill>
    </fill>
  </fills>
  <borders count="29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0" borderId="14" xfId="0" applyNumberFormat="1" applyFont="1" applyBorder="1" applyAlignment="1">
      <alignment horizontal="right" vertical="center"/>
    </xf>
    <xf numFmtId="164" fontId="5" fillId="4" borderId="14" xfId="0" applyNumberFormat="1" applyFont="1" applyFill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right" vertical="center"/>
    </xf>
    <xf numFmtId="165" fontId="5" fillId="3" borderId="13" xfId="0" applyNumberFormat="1" applyFont="1" applyFill="1" applyBorder="1" applyAlignment="1">
      <alignment horizontal="right" vertical="center"/>
    </xf>
    <xf numFmtId="165" fontId="5" fillId="0" borderId="14" xfId="0" applyNumberFormat="1" applyFont="1" applyBorder="1" applyAlignment="1">
      <alignment horizontal="right" vertical="center"/>
    </xf>
    <xf numFmtId="165" fontId="5" fillId="4" borderId="14" xfId="0" applyNumberFormat="1" applyFont="1" applyFill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0" fontId="5" fillId="3" borderId="20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 vertical="center"/>
    </xf>
    <xf numFmtId="165" fontId="5" fillId="4" borderId="21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165" fontId="5" fillId="5" borderId="13" xfId="0" applyNumberFormat="1" applyFont="1" applyFill="1" applyBorder="1" applyAlignment="1">
      <alignment horizontal="right" vertical="center"/>
    </xf>
    <xf numFmtId="165" fontId="5" fillId="5" borderId="13" xfId="0" applyNumberFormat="1" applyFont="1" applyFill="1" applyBorder="1" applyAlignment="1">
      <alignment horizontal="right" vertical="center"/>
    </xf>
    <xf numFmtId="165" fontId="5" fillId="0" borderId="21" xfId="0" applyNumberFormat="1" applyFont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0" fontId="5" fillId="5" borderId="20" xfId="0" applyFont="1" applyFill="1" applyBorder="1" applyAlignment="1">
      <alignment horizontal="justify" vertical="top" wrapText="1"/>
    </xf>
    <xf numFmtId="0" fontId="5" fillId="5" borderId="20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0" fontId="0" fillId="0" borderId="0" xfId="0"/>
    <xf numFmtId="49" fontId="3" fillId="2" borderId="9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/>
    </xf>
    <xf numFmtId="164" fontId="5" fillId="6" borderId="14" xfId="0" applyNumberFormat="1" applyFont="1" applyFill="1" applyBorder="1" applyAlignment="1">
      <alignment horizontal="right" vertical="center"/>
    </xf>
    <xf numFmtId="164" fontId="5" fillId="3" borderId="22" xfId="0" applyNumberFormat="1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horizontal="justify" vertical="top" wrapText="1"/>
    </xf>
    <xf numFmtId="49" fontId="5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164" fontId="5" fillId="5" borderId="13" xfId="0" applyNumberFormat="1" applyFont="1" applyFill="1" applyBorder="1" applyAlignment="1">
      <alignment horizontal="right" vertical="center"/>
    </xf>
    <xf numFmtId="164" fontId="5" fillId="5" borderId="13" xfId="0" applyNumberFormat="1" applyFont="1" applyFill="1" applyBorder="1" applyAlignment="1">
      <alignment horizontal="right" vertical="center"/>
    </xf>
    <xf numFmtId="0" fontId="5" fillId="5" borderId="12" xfId="0" applyFont="1" applyFill="1" applyBorder="1" applyAlignment="1">
      <alignment horizontal="justify" vertical="top" wrapText="1"/>
    </xf>
    <xf numFmtId="0" fontId="5" fillId="5" borderId="12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0" fillId="0" borderId="0" xfId="0"/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0" xfId="0" applyNumberFormat="1" applyFont="1"/>
    <xf numFmtId="49" fontId="2" fillId="0" borderId="0" xfId="0" applyNumberFormat="1" applyFont="1"/>
    <xf numFmtId="49" fontId="3" fillId="2" borderId="24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/>
    </xf>
    <xf numFmtId="165" fontId="6" fillId="0" borderId="17" xfId="0" applyNumberFormat="1" applyFont="1" applyBorder="1" applyAlignment="1">
      <alignment horizontal="right" vertical="center"/>
    </xf>
    <xf numFmtId="165" fontId="5" fillId="3" borderId="25" xfId="0" applyNumberFormat="1" applyFont="1" applyFill="1" applyBorder="1" applyAlignment="1">
      <alignment horizontal="right" vertical="center"/>
    </xf>
    <xf numFmtId="165" fontId="5" fillId="3" borderId="21" xfId="0" applyNumberFormat="1" applyFont="1" applyFill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0" fontId="5" fillId="3" borderId="18" xfId="0" applyFont="1" applyFill="1" applyBorder="1" applyAlignment="1">
      <alignment horizontal="justify" vertical="top" wrapText="1"/>
    </xf>
    <xf numFmtId="165" fontId="6" fillId="0" borderId="12" xfId="0" applyNumberFormat="1" applyFont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165" fontId="5" fillId="7" borderId="1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5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165" fontId="5" fillId="5" borderId="21" xfId="0" applyNumberFormat="1" applyFont="1" applyFill="1" applyBorder="1" applyAlignment="1">
      <alignment horizontal="right" vertical="center"/>
    </xf>
    <xf numFmtId="0" fontId="5" fillId="5" borderId="18" xfId="0" applyFont="1" applyFill="1" applyBorder="1" applyAlignment="1">
      <alignment horizontal="justify" vertical="top" wrapText="1"/>
    </xf>
    <xf numFmtId="0" fontId="5" fillId="5" borderId="18" xfId="0" applyFont="1" applyFill="1" applyBorder="1" applyAlignment="1">
      <alignment horizontal="justify" vertical="top" wrapText="1"/>
    </xf>
    <xf numFmtId="0" fontId="5" fillId="2" borderId="0" xfId="0" applyFont="1" applyFill="1"/>
    <xf numFmtId="0" fontId="6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8" borderId="18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166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8" fontId="4" fillId="0" borderId="18" xfId="0" applyNumberFormat="1" applyFont="1" applyBorder="1" applyAlignment="1">
      <alignment horizontal="center" vertical="center" wrapText="1"/>
    </xf>
    <xf numFmtId="169" fontId="2" fillId="8" borderId="17" xfId="0" applyNumberFormat="1" applyFont="1" applyFill="1" applyBorder="1" applyAlignment="1">
      <alignment horizontal="center" vertical="center" wrapText="1"/>
    </xf>
    <xf numFmtId="169" fontId="2" fillId="8" borderId="18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right" vertical="center" wrapText="1"/>
    </xf>
    <xf numFmtId="49" fontId="4" fillId="0" borderId="17" xfId="0" applyNumberFormat="1" applyFont="1" applyBorder="1" applyAlignment="1">
      <alignment horizontal="right" vertical="center" wrapText="1"/>
    </xf>
    <xf numFmtId="0" fontId="4" fillId="0" borderId="26" xfId="0" applyFont="1" applyBorder="1" applyAlignment="1">
      <alignment horizontal="justify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0" fontId="5" fillId="0" borderId="18" xfId="0" applyFont="1" applyBorder="1" applyAlignment="1">
      <alignment horizontal="justify" vertical="top" wrapText="1"/>
    </xf>
    <xf numFmtId="0" fontId="5" fillId="0" borderId="19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8" borderId="26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justify" vertical="center" wrapText="1"/>
    </xf>
    <xf numFmtId="49" fontId="4" fillId="0" borderId="16" xfId="0" applyNumberFormat="1" applyFont="1" applyBorder="1" applyAlignment="1">
      <alignment horizontal="justify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0</v>
      </c>
      <c r="B1" s="276"/>
      <c r="C1" s="276"/>
      <c r="D1" s="276"/>
      <c r="E1" s="276"/>
      <c r="F1" s="276"/>
      <c r="G1" s="276"/>
      <c r="H1" s="276"/>
      <c r="I1" s="276"/>
      <c r="J1" s="276"/>
      <c r="K1" s="1"/>
    </row>
    <row r="2" spans="1:11" ht="30" customHeight="1">
      <c r="A2" s="277" t="s">
        <v>1</v>
      </c>
      <c r="B2" s="277"/>
      <c r="C2" s="277"/>
      <c r="D2" s="277"/>
      <c r="E2" s="277"/>
      <c r="F2" s="277"/>
      <c r="G2" s="277"/>
      <c r="H2" s="277"/>
      <c r="I2" s="277"/>
      <c r="J2" s="277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1"/>
    </row>
    <row r="4" spans="1:11" ht="19.5" customHeight="1">
      <c r="A4" s="3" t="s">
        <v>5</v>
      </c>
      <c r="B4" s="6" t="s">
        <v>6</v>
      </c>
      <c r="C4" s="7" t="s">
        <v>7</v>
      </c>
      <c r="D4" s="3"/>
      <c r="E4" s="3"/>
      <c r="F4" s="3"/>
      <c r="G4" s="3"/>
      <c r="H4" s="3"/>
      <c r="I4" s="3"/>
      <c r="J4" s="3"/>
      <c r="K4" s="1"/>
    </row>
    <row r="5" spans="1:11" ht="9.75" customHeight="1">
      <c r="A5" s="8"/>
      <c r="B5" s="9"/>
      <c r="C5" s="8"/>
      <c r="D5" s="8"/>
      <c r="E5" s="8"/>
      <c r="F5" s="8"/>
      <c r="G5" s="8"/>
      <c r="H5" s="8"/>
      <c r="I5" s="8"/>
      <c r="J5" s="8"/>
      <c r="K5" s="1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0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0"/>
    </row>
    <row r="8" spans="1:11" ht="30" customHeight="1">
      <c r="A8" s="283"/>
      <c r="B8" s="11" t="s">
        <v>14</v>
      </c>
      <c r="C8" s="11" t="s">
        <v>15</v>
      </c>
      <c r="D8" s="11" t="s">
        <v>16</v>
      </c>
      <c r="E8" s="11" t="s">
        <v>17</v>
      </c>
      <c r="F8" s="11" t="s">
        <v>18</v>
      </c>
      <c r="G8" s="11" t="s">
        <v>19</v>
      </c>
      <c r="H8" s="11" t="s">
        <v>20</v>
      </c>
      <c r="I8" s="289"/>
      <c r="J8" s="287"/>
      <c r="K8" s="10"/>
    </row>
    <row r="9" spans="1:11" ht="60" customHeight="1">
      <c r="A9" s="12" t="s">
        <v>21</v>
      </c>
      <c r="B9" s="13">
        <v>2</v>
      </c>
      <c r="C9" s="14">
        <v>0</v>
      </c>
      <c r="D9" s="14">
        <v>0</v>
      </c>
      <c r="E9" s="13">
        <f t="shared" ref="E9:E20" si="0">B9+C9-D9</f>
        <v>2</v>
      </c>
      <c r="F9" s="15">
        <f t="shared" ref="F9:F20" si="1">E9</f>
        <v>2</v>
      </c>
      <c r="G9" s="16">
        <v>0</v>
      </c>
      <c r="H9" s="17">
        <f t="shared" ref="H9:H20" si="2">F9</f>
        <v>2</v>
      </c>
      <c r="I9" s="18" t="s">
        <v>22</v>
      </c>
      <c r="J9" s="18"/>
      <c r="K9" s="10"/>
    </row>
    <row r="10" spans="1:11" ht="60" customHeight="1">
      <c r="A10" s="19" t="s">
        <v>23</v>
      </c>
      <c r="B10" s="20">
        <f t="shared" ref="B10:B20" si="3">H9</f>
        <v>2</v>
      </c>
      <c r="C10" s="14">
        <v>0</v>
      </c>
      <c r="D10" s="14">
        <v>0</v>
      </c>
      <c r="E10" s="13">
        <f t="shared" si="0"/>
        <v>2</v>
      </c>
      <c r="F10" s="15">
        <f t="shared" si="1"/>
        <v>2</v>
      </c>
      <c r="G10" s="16">
        <v>0</v>
      </c>
      <c r="H10" s="17">
        <f t="shared" si="2"/>
        <v>2</v>
      </c>
      <c r="I10" s="18" t="str">
        <f t="shared" ref="I10:I20" si="4">I9</f>
        <v>Resoluções TSE nº 22.697/2008 e 23.055/2009.</v>
      </c>
      <c r="J10" s="18"/>
      <c r="K10" s="10"/>
    </row>
    <row r="11" spans="1:11" ht="60" customHeight="1">
      <c r="A11" s="19" t="s">
        <v>24</v>
      </c>
      <c r="B11" s="20">
        <f t="shared" si="3"/>
        <v>2</v>
      </c>
      <c r="C11" s="14">
        <v>0</v>
      </c>
      <c r="D11" s="14">
        <v>0</v>
      </c>
      <c r="E11" s="13">
        <f t="shared" si="0"/>
        <v>2</v>
      </c>
      <c r="F11" s="15">
        <f t="shared" si="1"/>
        <v>2</v>
      </c>
      <c r="G11" s="16">
        <v>0</v>
      </c>
      <c r="H11" s="17">
        <f t="shared" si="2"/>
        <v>2</v>
      </c>
      <c r="I11" s="18" t="str">
        <f t="shared" si="4"/>
        <v>Resoluções TSE nº 22.697/2008 e 23.055/2009.</v>
      </c>
      <c r="J11" s="18"/>
      <c r="K11" s="10"/>
    </row>
    <row r="12" spans="1:11" ht="60" customHeight="1">
      <c r="A12" s="19" t="s">
        <v>25</v>
      </c>
      <c r="B12" s="20">
        <f t="shared" si="3"/>
        <v>2</v>
      </c>
      <c r="C12" s="21">
        <v>0</v>
      </c>
      <c r="D12" s="22">
        <v>0</v>
      </c>
      <c r="E12" s="13">
        <f t="shared" si="0"/>
        <v>2</v>
      </c>
      <c r="F12" s="15">
        <f t="shared" si="1"/>
        <v>2</v>
      </c>
      <c r="G12" s="16">
        <v>0</v>
      </c>
      <c r="H12" s="17">
        <f t="shared" si="2"/>
        <v>2</v>
      </c>
      <c r="I12" s="23" t="str">
        <f t="shared" si="4"/>
        <v>Resoluções TSE nº 22.697/2008 e 23.055/2009.</v>
      </c>
      <c r="J12" s="24"/>
      <c r="K12" s="10"/>
    </row>
    <row r="13" spans="1:11" ht="60" customHeight="1">
      <c r="A13" s="19" t="s">
        <v>26</v>
      </c>
      <c r="B13" s="20">
        <f t="shared" si="3"/>
        <v>2</v>
      </c>
      <c r="C13" s="25">
        <v>3</v>
      </c>
      <c r="D13" s="26">
        <v>0</v>
      </c>
      <c r="E13" s="13">
        <f t="shared" si="0"/>
        <v>5</v>
      </c>
      <c r="F13" s="15">
        <f t="shared" si="1"/>
        <v>5</v>
      </c>
      <c r="G13" s="16">
        <v>0</v>
      </c>
      <c r="H13" s="17">
        <f t="shared" si="2"/>
        <v>5</v>
      </c>
      <c r="I13" s="27" t="str">
        <f t="shared" si="4"/>
        <v>Resoluções TSE nº 22.697/2008 e 23.055/2009.</v>
      </c>
      <c r="J13" s="28" t="s">
        <v>27</v>
      </c>
      <c r="K13" s="10"/>
    </row>
    <row r="14" spans="1:11" ht="60" customHeight="1">
      <c r="A14" s="19" t="s">
        <v>28</v>
      </c>
      <c r="B14" s="20">
        <f t="shared" si="3"/>
        <v>5</v>
      </c>
      <c r="C14" s="29">
        <v>0</v>
      </c>
      <c r="D14" s="30">
        <v>0</v>
      </c>
      <c r="E14" s="13">
        <f t="shared" si="0"/>
        <v>5</v>
      </c>
      <c r="F14" s="15">
        <f t="shared" si="1"/>
        <v>5</v>
      </c>
      <c r="G14" s="16">
        <v>0</v>
      </c>
      <c r="H14" s="17">
        <f t="shared" si="2"/>
        <v>5</v>
      </c>
      <c r="I14" s="31" t="str">
        <f t="shared" si="4"/>
        <v>Resoluções TSE nº 22.697/2008 e 23.055/2009.</v>
      </c>
      <c r="J14" s="32"/>
      <c r="K14" s="10"/>
    </row>
    <row r="15" spans="1:11" ht="60" customHeight="1">
      <c r="A15" s="19" t="s">
        <v>29</v>
      </c>
      <c r="B15" s="20">
        <f t="shared" si="3"/>
        <v>5</v>
      </c>
      <c r="C15" s="33">
        <v>0</v>
      </c>
      <c r="D15" s="34">
        <v>0</v>
      </c>
      <c r="E15" s="13">
        <f t="shared" si="0"/>
        <v>5</v>
      </c>
      <c r="F15" s="15">
        <f t="shared" si="1"/>
        <v>5</v>
      </c>
      <c r="G15" s="16">
        <v>0</v>
      </c>
      <c r="H15" s="17">
        <f t="shared" si="2"/>
        <v>5</v>
      </c>
      <c r="I15" s="35" t="str">
        <f t="shared" si="4"/>
        <v>Resoluções TSE nº 22.697/2008 e 23.055/2009.</v>
      </c>
      <c r="J15" s="36"/>
      <c r="K15" s="10"/>
    </row>
    <row r="16" spans="1:11" ht="60" customHeight="1">
      <c r="A16" s="19" t="s">
        <v>30</v>
      </c>
      <c r="B16" s="20">
        <f t="shared" si="3"/>
        <v>5</v>
      </c>
      <c r="C16" s="37">
        <v>0</v>
      </c>
      <c r="D16" s="38">
        <v>0</v>
      </c>
      <c r="E16" s="13">
        <f t="shared" si="0"/>
        <v>5</v>
      </c>
      <c r="F16" s="15">
        <f t="shared" si="1"/>
        <v>5</v>
      </c>
      <c r="G16" s="16">
        <v>0</v>
      </c>
      <c r="H16" s="17">
        <f t="shared" si="2"/>
        <v>5</v>
      </c>
      <c r="I16" s="39" t="str">
        <f t="shared" si="4"/>
        <v>Resoluções TSE nº 22.697/2008 e 23.055/2009.</v>
      </c>
      <c r="J16" s="40"/>
      <c r="K16" s="10"/>
    </row>
    <row r="17" spans="1:11" ht="60" customHeight="1">
      <c r="A17" s="19" t="s">
        <v>31</v>
      </c>
      <c r="B17" s="20">
        <f t="shared" si="3"/>
        <v>5</v>
      </c>
      <c r="C17" s="41">
        <v>0</v>
      </c>
      <c r="D17" s="42">
        <v>0</v>
      </c>
      <c r="E17" s="13">
        <f t="shared" si="0"/>
        <v>5</v>
      </c>
      <c r="F17" s="15">
        <f t="shared" si="1"/>
        <v>5</v>
      </c>
      <c r="G17" s="16">
        <v>0</v>
      </c>
      <c r="H17" s="17">
        <f t="shared" si="2"/>
        <v>5</v>
      </c>
      <c r="I17" s="43" t="str">
        <f t="shared" si="4"/>
        <v>Resoluções TSE nº 22.697/2008 e 23.055/2009.</v>
      </c>
      <c r="J17" s="44"/>
      <c r="K17" s="10"/>
    </row>
    <row r="18" spans="1:11" ht="60" customHeight="1">
      <c r="A18" s="19" t="s">
        <v>32</v>
      </c>
      <c r="B18" s="20">
        <f t="shared" si="3"/>
        <v>5</v>
      </c>
      <c r="C18" s="45">
        <v>0</v>
      </c>
      <c r="D18" s="46">
        <v>0</v>
      </c>
      <c r="E18" s="13">
        <f t="shared" si="0"/>
        <v>5</v>
      </c>
      <c r="F18" s="15">
        <f t="shared" si="1"/>
        <v>5</v>
      </c>
      <c r="G18" s="16">
        <v>0</v>
      </c>
      <c r="H18" s="17">
        <f t="shared" si="2"/>
        <v>5</v>
      </c>
      <c r="I18" s="47" t="str">
        <f t="shared" si="4"/>
        <v>Resoluções TSE nº 22.697/2008 e 23.055/2009.</v>
      </c>
      <c r="J18" s="48"/>
      <c r="K18" s="10"/>
    </row>
    <row r="19" spans="1:11" ht="60" customHeight="1">
      <c r="A19" s="19" t="s">
        <v>33</v>
      </c>
      <c r="B19" s="20">
        <f t="shared" si="3"/>
        <v>5</v>
      </c>
      <c r="C19" s="49">
        <v>0</v>
      </c>
      <c r="D19" s="50">
        <v>0</v>
      </c>
      <c r="E19" s="13">
        <f t="shared" si="0"/>
        <v>5</v>
      </c>
      <c r="F19" s="15">
        <f t="shared" si="1"/>
        <v>5</v>
      </c>
      <c r="G19" s="16">
        <v>0</v>
      </c>
      <c r="H19" s="17">
        <f t="shared" si="2"/>
        <v>5</v>
      </c>
      <c r="I19" s="51" t="str">
        <f t="shared" si="4"/>
        <v>Resoluções TSE nº 22.697/2008 e 23.055/2009.</v>
      </c>
      <c r="J19" s="52"/>
      <c r="K19" s="10"/>
    </row>
    <row r="20" spans="1:11" ht="60" customHeight="1">
      <c r="A20" s="19" t="s">
        <v>34</v>
      </c>
      <c r="B20" s="20">
        <f t="shared" si="3"/>
        <v>5</v>
      </c>
      <c r="C20" s="53">
        <v>0</v>
      </c>
      <c r="D20" s="54">
        <v>0</v>
      </c>
      <c r="E20" s="13">
        <f t="shared" si="0"/>
        <v>5</v>
      </c>
      <c r="F20" s="15">
        <f t="shared" si="1"/>
        <v>5</v>
      </c>
      <c r="G20" s="16">
        <v>0</v>
      </c>
      <c r="H20" s="17">
        <f t="shared" si="2"/>
        <v>5</v>
      </c>
      <c r="I20" s="55" t="str">
        <f t="shared" si="4"/>
        <v>Resoluções TSE nº 22.697/2008 e 23.055/2009.</v>
      </c>
      <c r="J20" s="56"/>
      <c r="K20" s="10"/>
    </row>
    <row r="21" spans="1:11" ht="19.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1"/>
    </row>
    <row r="22" spans="1:11" hidden="1">
      <c r="A22" s="275" t="s">
        <v>35</v>
      </c>
      <c r="B22" s="275"/>
      <c r="C22" s="58"/>
      <c r="D22" s="58"/>
      <c r="E22" s="58"/>
      <c r="F22" s="58"/>
      <c r="G22" s="58"/>
      <c r="H22" s="58"/>
      <c r="I22" s="58"/>
      <c r="J22" s="58"/>
      <c r="K22" s="1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"/>
    </row>
    <row r="24" spans="1:11" ht="1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36</v>
      </c>
      <c r="B1" s="276"/>
      <c r="C1" s="276"/>
      <c r="D1" s="276"/>
      <c r="E1" s="276"/>
      <c r="F1" s="276"/>
      <c r="G1" s="276"/>
      <c r="H1" s="276"/>
      <c r="I1" s="276"/>
      <c r="J1" s="276"/>
      <c r="K1" s="59"/>
    </row>
    <row r="2" spans="1:11" ht="30" customHeight="1">
      <c r="A2" s="277" t="s">
        <v>37</v>
      </c>
      <c r="B2" s="277"/>
      <c r="C2" s="277"/>
      <c r="D2" s="277"/>
      <c r="E2" s="277"/>
      <c r="F2" s="277"/>
      <c r="G2" s="277"/>
      <c r="H2" s="277"/>
      <c r="I2" s="277"/>
      <c r="J2" s="277"/>
      <c r="K2" s="60"/>
    </row>
    <row r="3" spans="1:11" ht="19.5" customHeight="1">
      <c r="A3" s="61" t="s">
        <v>2</v>
      </c>
      <c r="B3" s="62" t="s">
        <v>3</v>
      </c>
      <c r="C3" s="63" t="s">
        <v>4</v>
      </c>
      <c r="D3" s="61"/>
      <c r="E3" s="61"/>
      <c r="F3" s="61"/>
      <c r="G3" s="61"/>
      <c r="H3" s="61"/>
      <c r="I3" s="61"/>
      <c r="J3" s="61"/>
      <c r="K3" s="59"/>
    </row>
    <row r="4" spans="1:11" ht="19.5" customHeight="1">
      <c r="A4" s="61" t="s">
        <v>5</v>
      </c>
      <c r="B4" s="64" t="s">
        <v>6</v>
      </c>
      <c r="C4" s="65" t="s">
        <v>7</v>
      </c>
      <c r="D4" s="61"/>
      <c r="E4" s="61"/>
      <c r="F4" s="61"/>
      <c r="G4" s="61"/>
      <c r="H4" s="61"/>
      <c r="I4" s="61"/>
      <c r="J4" s="61"/>
      <c r="K4" s="59"/>
    </row>
    <row r="5" spans="1:11" ht="9.75" customHeight="1">
      <c r="A5" s="66"/>
      <c r="B5" s="67"/>
      <c r="C5" s="66"/>
      <c r="D5" s="66"/>
      <c r="E5" s="66"/>
      <c r="F5" s="66"/>
      <c r="G5" s="66"/>
      <c r="H5" s="66"/>
      <c r="I5" s="66"/>
      <c r="J5" s="66"/>
      <c r="K5" s="59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59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59"/>
    </row>
    <row r="8" spans="1:11" ht="30" customHeight="1">
      <c r="A8" s="283"/>
      <c r="B8" s="68" t="s">
        <v>14</v>
      </c>
      <c r="C8" s="68" t="s">
        <v>15</v>
      </c>
      <c r="D8" s="68" t="s">
        <v>16</v>
      </c>
      <c r="E8" s="68" t="s">
        <v>17</v>
      </c>
      <c r="F8" s="68" t="s">
        <v>18</v>
      </c>
      <c r="G8" s="68" t="s">
        <v>19</v>
      </c>
      <c r="H8" s="68" t="s">
        <v>20</v>
      </c>
      <c r="I8" s="289"/>
      <c r="J8" s="287"/>
      <c r="K8" s="59"/>
    </row>
    <row r="9" spans="1:11" ht="60" customHeight="1">
      <c r="A9" s="69" t="s">
        <v>21</v>
      </c>
      <c r="B9" s="70">
        <v>338</v>
      </c>
      <c r="C9" s="71">
        <v>1</v>
      </c>
      <c r="D9" s="71">
        <v>0</v>
      </c>
      <c r="E9" s="70">
        <f t="shared" ref="E9:E20" si="0">B9+C9-D9</f>
        <v>339</v>
      </c>
      <c r="F9" s="72">
        <f t="shared" ref="F9:F20" si="1">E9</f>
        <v>339</v>
      </c>
      <c r="G9" s="73">
        <v>0</v>
      </c>
      <c r="H9" s="74">
        <f t="shared" ref="H9:H20" si="2">F9</f>
        <v>339</v>
      </c>
      <c r="I9" s="75" t="s">
        <v>38</v>
      </c>
      <c r="J9" s="75" t="s">
        <v>39</v>
      </c>
      <c r="K9" s="59"/>
    </row>
    <row r="10" spans="1:11" ht="60" customHeight="1">
      <c r="A10" s="76" t="s">
        <v>23</v>
      </c>
      <c r="B10" s="77">
        <f t="shared" ref="B10:B20" si="3">E9</f>
        <v>339</v>
      </c>
      <c r="C10" s="71">
        <v>2</v>
      </c>
      <c r="D10" s="71">
        <v>6</v>
      </c>
      <c r="E10" s="70">
        <f t="shared" si="0"/>
        <v>335</v>
      </c>
      <c r="F10" s="72">
        <f t="shared" si="1"/>
        <v>335</v>
      </c>
      <c r="G10" s="78">
        <v>0</v>
      </c>
      <c r="H10" s="74">
        <f t="shared" si="2"/>
        <v>335</v>
      </c>
      <c r="I10" s="75" t="str">
        <f t="shared" ref="I10:I20" si="4">I9</f>
        <v>Res. TSE nº 22071/2005</v>
      </c>
      <c r="J10" s="75" t="s">
        <v>40</v>
      </c>
      <c r="K10" s="59"/>
    </row>
    <row r="11" spans="1:11" ht="60" customHeight="1">
      <c r="A11" s="76" t="s">
        <v>24</v>
      </c>
      <c r="B11" s="77">
        <f t="shared" si="3"/>
        <v>335</v>
      </c>
      <c r="C11" s="71">
        <v>0</v>
      </c>
      <c r="D11" s="71">
        <v>1</v>
      </c>
      <c r="E11" s="70">
        <f t="shared" si="0"/>
        <v>334</v>
      </c>
      <c r="F11" s="72">
        <f t="shared" si="1"/>
        <v>334</v>
      </c>
      <c r="G11" s="78">
        <v>0</v>
      </c>
      <c r="H11" s="74">
        <f t="shared" si="2"/>
        <v>334</v>
      </c>
      <c r="I11" s="75" t="str">
        <f t="shared" si="4"/>
        <v>Res. TSE nº 22071/2005</v>
      </c>
      <c r="J11" s="75" t="s">
        <v>41</v>
      </c>
      <c r="K11" s="59"/>
    </row>
    <row r="12" spans="1:11" ht="60" customHeight="1">
      <c r="A12" s="76" t="s">
        <v>25</v>
      </c>
      <c r="B12" s="77">
        <f t="shared" si="3"/>
        <v>334</v>
      </c>
      <c r="C12" s="79">
        <v>0</v>
      </c>
      <c r="D12" s="80">
        <v>2</v>
      </c>
      <c r="E12" s="70">
        <f t="shared" si="0"/>
        <v>332</v>
      </c>
      <c r="F12" s="72">
        <f t="shared" si="1"/>
        <v>332</v>
      </c>
      <c r="G12" s="78">
        <v>0</v>
      </c>
      <c r="H12" s="74">
        <f t="shared" si="2"/>
        <v>332</v>
      </c>
      <c r="I12" s="81" t="str">
        <f t="shared" si="4"/>
        <v>Res. TSE nº 22071/2005</v>
      </c>
      <c r="J12" s="82" t="s">
        <v>42</v>
      </c>
      <c r="K12" s="59"/>
    </row>
    <row r="13" spans="1:11" ht="60" customHeight="1">
      <c r="A13" s="76" t="s">
        <v>26</v>
      </c>
      <c r="B13" s="77">
        <f t="shared" si="3"/>
        <v>332</v>
      </c>
      <c r="C13" s="83">
        <v>0</v>
      </c>
      <c r="D13" s="84">
        <v>0</v>
      </c>
      <c r="E13" s="70">
        <f t="shared" si="0"/>
        <v>332</v>
      </c>
      <c r="F13" s="72">
        <f t="shared" si="1"/>
        <v>332</v>
      </c>
      <c r="G13" s="78">
        <v>0</v>
      </c>
      <c r="H13" s="74">
        <f t="shared" si="2"/>
        <v>332</v>
      </c>
      <c r="I13" s="85" t="str">
        <f t="shared" si="4"/>
        <v>Res. TSE nº 22071/2005</v>
      </c>
      <c r="J13" s="86"/>
      <c r="K13" s="59"/>
    </row>
    <row r="14" spans="1:11" ht="60" customHeight="1">
      <c r="A14" s="76" t="s">
        <v>28</v>
      </c>
      <c r="B14" s="77">
        <f t="shared" si="3"/>
        <v>332</v>
      </c>
      <c r="C14" s="87">
        <v>0</v>
      </c>
      <c r="D14" s="88">
        <v>0</v>
      </c>
      <c r="E14" s="70">
        <f t="shared" si="0"/>
        <v>332</v>
      </c>
      <c r="F14" s="72">
        <f t="shared" si="1"/>
        <v>332</v>
      </c>
      <c r="G14" s="78">
        <v>0</v>
      </c>
      <c r="H14" s="74">
        <f t="shared" si="2"/>
        <v>332</v>
      </c>
      <c r="I14" s="89" t="str">
        <f t="shared" si="4"/>
        <v>Res. TSE nº 22071/2005</v>
      </c>
      <c r="J14" s="90"/>
      <c r="K14" s="59"/>
    </row>
    <row r="15" spans="1:11" ht="60" customHeight="1">
      <c r="A15" s="76" t="s">
        <v>29</v>
      </c>
      <c r="B15" s="77">
        <f t="shared" si="3"/>
        <v>332</v>
      </c>
      <c r="C15" s="91">
        <v>0</v>
      </c>
      <c r="D15" s="92">
        <v>0</v>
      </c>
      <c r="E15" s="70">
        <f t="shared" si="0"/>
        <v>332</v>
      </c>
      <c r="F15" s="72">
        <f t="shared" si="1"/>
        <v>332</v>
      </c>
      <c r="G15" s="78">
        <v>0</v>
      </c>
      <c r="H15" s="74">
        <f t="shared" si="2"/>
        <v>332</v>
      </c>
      <c r="I15" s="93" t="str">
        <f t="shared" si="4"/>
        <v>Res. TSE nº 22071/2005</v>
      </c>
      <c r="J15" s="94"/>
      <c r="K15" s="59"/>
    </row>
    <row r="16" spans="1:11" ht="60" customHeight="1">
      <c r="A16" s="76" t="s">
        <v>30</v>
      </c>
      <c r="B16" s="77">
        <f t="shared" si="3"/>
        <v>332</v>
      </c>
      <c r="C16" s="95">
        <v>0</v>
      </c>
      <c r="D16" s="96">
        <v>0</v>
      </c>
      <c r="E16" s="70">
        <f t="shared" si="0"/>
        <v>332</v>
      </c>
      <c r="F16" s="72">
        <f t="shared" si="1"/>
        <v>332</v>
      </c>
      <c r="G16" s="78">
        <v>0</v>
      </c>
      <c r="H16" s="74">
        <f t="shared" si="2"/>
        <v>332</v>
      </c>
      <c r="I16" s="97" t="str">
        <f t="shared" si="4"/>
        <v>Res. TSE nº 22071/2005</v>
      </c>
      <c r="J16" s="98"/>
      <c r="K16" s="59"/>
    </row>
    <row r="17" spans="1:11" ht="60" customHeight="1">
      <c r="A17" s="76" t="s">
        <v>31</v>
      </c>
      <c r="B17" s="77">
        <f t="shared" si="3"/>
        <v>332</v>
      </c>
      <c r="C17" s="99">
        <v>0</v>
      </c>
      <c r="D17" s="100">
        <v>0</v>
      </c>
      <c r="E17" s="70">
        <f t="shared" si="0"/>
        <v>332</v>
      </c>
      <c r="F17" s="72">
        <f t="shared" si="1"/>
        <v>332</v>
      </c>
      <c r="G17" s="78">
        <v>0</v>
      </c>
      <c r="H17" s="74">
        <f t="shared" si="2"/>
        <v>332</v>
      </c>
      <c r="I17" s="101" t="str">
        <f t="shared" si="4"/>
        <v>Res. TSE nº 22071/2005</v>
      </c>
      <c r="J17" s="102"/>
      <c r="K17" s="59"/>
    </row>
    <row r="18" spans="1:11" ht="60" customHeight="1">
      <c r="A18" s="76" t="s">
        <v>32</v>
      </c>
      <c r="B18" s="77">
        <f t="shared" si="3"/>
        <v>332</v>
      </c>
      <c r="C18" s="103">
        <v>0</v>
      </c>
      <c r="D18" s="104">
        <v>0</v>
      </c>
      <c r="E18" s="70">
        <f t="shared" si="0"/>
        <v>332</v>
      </c>
      <c r="F18" s="72">
        <f t="shared" si="1"/>
        <v>332</v>
      </c>
      <c r="G18" s="78">
        <v>0</v>
      </c>
      <c r="H18" s="74">
        <f t="shared" si="2"/>
        <v>332</v>
      </c>
      <c r="I18" s="105" t="str">
        <f t="shared" si="4"/>
        <v>Res. TSE nº 22071/2005</v>
      </c>
      <c r="J18" s="106"/>
      <c r="K18" s="59"/>
    </row>
    <row r="19" spans="1:11" ht="60" customHeight="1">
      <c r="A19" s="76" t="s">
        <v>33</v>
      </c>
      <c r="B19" s="77">
        <f t="shared" si="3"/>
        <v>332</v>
      </c>
      <c r="C19" s="107">
        <v>0</v>
      </c>
      <c r="D19" s="108">
        <v>0</v>
      </c>
      <c r="E19" s="70">
        <f t="shared" si="0"/>
        <v>332</v>
      </c>
      <c r="F19" s="72">
        <f t="shared" si="1"/>
        <v>332</v>
      </c>
      <c r="G19" s="78">
        <v>0</v>
      </c>
      <c r="H19" s="74">
        <f t="shared" si="2"/>
        <v>332</v>
      </c>
      <c r="I19" s="109" t="str">
        <f t="shared" si="4"/>
        <v>Res. TSE nº 22071/2005</v>
      </c>
      <c r="J19" s="110"/>
      <c r="K19" s="59"/>
    </row>
    <row r="20" spans="1:11" ht="60" customHeight="1">
      <c r="A20" s="76" t="s">
        <v>34</v>
      </c>
      <c r="B20" s="77">
        <f t="shared" si="3"/>
        <v>332</v>
      </c>
      <c r="C20" s="111">
        <v>0</v>
      </c>
      <c r="D20" s="112">
        <v>0</v>
      </c>
      <c r="E20" s="77">
        <f t="shared" si="0"/>
        <v>332</v>
      </c>
      <c r="F20" s="113">
        <f t="shared" si="1"/>
        <v>332</v>
      </c>
      <c r="G20" s="78">
        <v>0</v>
      </c>
      <c r="H20" s="114">
        <f t="shared" si="2"/>
        <v>332</v>
      </c>
      <c r="I20" s="115" t="str">
        <f t="shared" si="4"/>
        <v>Res. TSE nº 22071/2005</v>
      </c>
      <c r="J20" s="116"/>
      <c r="K20" s="59"/>
    </row>
    <row r="21" spans="1:11" ht="19.5" customHeight="1">
      <c r="A21" s="117"/>
      <c r="B21" s="117"/>
      <c r="C21" s="117"/>
      <c r="D21" s="117"/>
      <c r="E21" s="117"/>
      <c r="F21" s="117"/>
      <c r="G21" s="117"/>
      <c r="H21" s="117"/>
      <c r="I21" s="117"/>
      <c r="J21" s="117"/>
      <c r="K21" s="59"/>
    </row>
    <row r="22" spans="1:11" hidden="1">
      <c r="A22" s="275" t="s">
        <v>43</v>
      </c>
      <c r="B22" s="275"/>
      <c r="C22" s="118"/>
      <c r="D22" s="118"/>
      <c r="E22" s="118"/>
      <c r="F22" s="118"/>
      <c r="G22" s="118"/>
      <c r="H22" s="118"/>
      <c r="I22" s="118"/>
      <c r="J22" s="118"/>
      <c r="K22" s="59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59"/>
    </row>
  </sheetData>
  <mergeCells count="10">
    <mergeCell ref="A22:B22"/>
    <mergeCell ref="A23:J23"/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44</v>
      </c>
      <c r="B1" s="276"/>
      <c r="C1" s="276"/>
      <c r="D1" s="276"/>
      <c r="E1" s="276"/>
      <c r="F1" s="276"/>
      <c r="G1" s="276"/>
      <c r="H1" s="276"/>
      <c r="I1" s="276"/>
      <c r="J1" s="276"/>
      <c r="K1" s="119"/>
    </row>
    <row r="2" spans="1:11" ht="30" customHeight="1">
      <c r="A2" s="277" t="s">
        <v>45</v>
      </c>
      <c r="B2" s="277"/>
      <c r="C2" s="277"/>
      <c r="D2" s="277"/>
      <c r="E2" s="277"/>
      <c r="F2" s="277"/>
      <c r="G2" s="277"/>
      <c r="H2" s="277"/>
      <c r="I2" s="277"/>
      <c r="J2" s="277"/>
      <c r="K2" s="120"/>
    </row>
    <row r="3" spans="1:11" ht="19.5" customHeight="1">
      <c r="A3" s="121" t="s">
        <v>2</v>
      </c>
      <c r="B3" s="122" t="s">
        <v>3</v>
      </c>
      <c r="C3" s="123" t="s">
        <v>4</v>
      </c>
      <c r="D3" s="121"/>
      <c r="E3" s="121"/>
      <c r="F3" s="121"/>
      <c r="G3" s="121"/>
      <c r="H3" s="121"/>
      <c r="I3" s="121"/>
      <c r="J3" s="121"/>
      <c r="K3" s="119"/>
    </row>
    <row r="4" spans="1:11" ht="19.5" customHeight="1">
      <c r="A4" s="121" t="s">
        <v>5</v>
      </c>
      <c r="B4" s="124" t="s">
        <v>6</v>
      </c>
      <c r="C4" s="125" t="s">
        <v>7</v>
      </c>
      <c r="D4" s="121"/>
      <c r="E4" s="121"/>
      <c r="F4" s="121"/>
      <c r="G4" s="121"/>
      <c r="H4" s="121"/>
      <c r="I4" s="121"/>
      <c r="J4" s="121"/>
      <c r="K4" s="119"/>
    </row>
    <row r="5" spans="1:11" ht="9.75" customHeight="1">
      <c r="A5" s="126"/>
      <c r="B5" s="127"/>
      <c r="C5" s="126"/>
      <c r="D5" s="126"/>
      <c r="E5" s="126"/>
      <c r="F5" s="126"/>
      <c r="G5" s="126"/>
      <c r="H5" s="126"/>
      <c r="I5" s="126"/>
      <c r="J5" s="126"/>
      <c r="K5" s="119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28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28"/>
    </row>
    <row r="8" spans="1:11" ht="30" customHeight="1">
      <c r="A8" s="283"/>
      <c r="B8" s="129" t="s">
        <v>14</v>
      </c>
      <c r="C8" s="129" t="s">
        <v>15</v>
      </c>
      <c r="D8" s="129" t="s">
        <v>16</v>
      </c>
      <c r="E8" s="129" t="s">
        <v>17</v>
      </c>
      <c r="F8" s="129" t="s">
        <v>18</v>
      </c>
      <c r="G8" s="129" t="s">
        <v>19</v>
      </c>
      <c r="H8" s="129" t="s">
        <v>20</v>
      </c>
      <c r="I8" s="289"/>
      <c r="J8" s="287"/>
      <c r="K8" s="128"/>
    </row>
    <row r="9" spans="1:11" ht="60" customHeight="1">
      <c r="A9" s="130" t="s">
        <v>21</v>
      </c>
      <c r="B9" s="131">
        <v>78</v>
      </c>
      <c r="C9" s="132">
        <v>1</v>
      </c>
      <c r="D9" s="132">
        <v>0</v>
      </c>
      <c r="E9" s="131">
        <f t="shared" ref="E9:E20" si="0">B9+C9-D9</f>
        <v>79</v>
      </c>
      <c r="F9" s="133">
        <v>0</v>
      </c>
      <c r="G9" s="134">
        <f t="shared" ref="G9:G20" si="1">E9</f>
        <v>79</v>
      </c>
      <c r="H9" s="135">
        <f t="shared" ref="H9:H20" si="2">G9</f>
        <v>79</v>
      </c>
      <c r="I9" s="136" t="s">
        <v>46</v>
      </c>
      <c r="J9" s="136" t="s">
        <v>47</v>
      </c>
      <c r="K9" s="128"/>
    </row>
    <row r="10" spans="1:11" ht="60" customHeight="1">
      <c r="A10" s="137" t="s">
        <v>23</v>
      </c>
      <c r="B10" s="138">
        <f t="shared" ref="B10:B20" si="3">H9</f>
        <v>79</v>
      </c>
      <c r="C10" s="132">
        <v>3</v>
      </c>
      <c r="D10" s="132">
        <v>1</v>
      </c>
      <c r="E10" s="131">
        <f t="shared" si="0"/>
        <v>81</v>
      </c>
      <c r="F10" s="133">
        <v>0</v>
      </c>
      <c r="G10" s="134">
        <f t="shared" si="1"/>
        <v>81</v>
      </c>
      <c r="H10" s="135">
        <f t="shared" si="2"/>
        <v>81</v>
      </c>
      <c r="I10" s="136" t="str">
        <f t="shared" ref="I10:I20" si="4">I9</f>
        <v>Resulução 23116/2009</v>
      </c>
      <c r="J10" s="136" t="s">
        <v>47</v>
      </c>
      <c r="K10" s="128"/>
    </row>
    <row r="11" spans="1:11" ht="60" customHeight="1">
      <c r="A11" s="137" t="s">
        <v>24</v>
      </c>
      <c r="B11" s="138">
        <f t="shared" si="3"/>
        <v>81</v>
      </c>
      <c r="C11" s="132">
        <v>5</v>
      </c>
      <c r="D11" s="132">
        <v>1</v>
      </c>
      <c r="E11" s="131">
        <f t="shared" si="0"/>
        <v>85</v>
      </c>
      <c r="F11" s="133">
        <v>0</v>
      </c>
      <c r="G11" s="134">
        <f t="shared" si="1"/>
        <v>85</v>
      </c>
      <c r="H11" s="135">
        <f t="shared" si="2"/>
        <v>85</v>
      </c>
      <c r="I11" s="136" t="str">
        <f t="shared" si="4"/>
        <v>Resulução 23116/2009</v>
      </c>
      <c r="J11" s="136" t="s">
        <v>48</v>
      </c>
      <c r="K11" s="128"/>
    </row>
    <row r="12" spans="1:11" ht="60" customHeight="1">
      <c r="A12" s="137" t="s">
        <v>25</v>
      </c>
      <c r="B12" s="138">
        <f t="shared" si="3"/>
        <v>85</v>
      </c>
      <c r="C12" s="139">
        <v>0</v>
      </c>
      <c r="D12" s="140">
        <v>4</v>
      </c>
      <c r="E12" s="131">
        <f t="shared" si="0"/>
        <v>81</v>
      </c>
      <c r="F12" s="133">
        <v>0</v>
      </c>
      <c r="G12" s="134">
        <f t="shared" si="1"/>
        <v>81</v>
      </c>
      <c r="H12" s="135">
        <f t="shared" si="2"/>
        <v>81</v>
      </c>
      <c r="I12" s="141" t="str">
        <f t="shared" si="4"/>
        <v>Resulução 23116/2009</v>
      </c>
      <c r="J12" s="142" t="s">
        <v>49</v>
      </c>
      <c r="K12" s="128"/>
    </row>
    <row r="13" spans="1:11" ht="60" customHeight="1">
      <c r="A13" s="137" t="s">
        <v>26</v>
      </c>
      <c r="B13" s="138">
        <f t="shared" si="3"/>
        <v>81</v>
      </c>
      <c r="C13" s="143">
        <v>3</v>
      </c>
      <c r="D13" s="144">
        <v>0</v>
      </c>
      <c r="E13" s="131">
        <f t="shared" si="0"/>
        <v>84</v>
      </c>
      <c r="F13" s="133">
        <v>0</v>
      </c>
      <c r="G13" s="134">
        <f t="shared" si="1"/>
        <v>84</v>
      </c>
      <c r="H13" s="135">
        <f t="shared" si="2"/>
        <v>84</v>
      </c>
      <c r="I13" s="145" t="str">
        <f t="shared" si="4"/>
        <v>Resulução 23116/2009</v>
      </c>
      <c r="J13" s="146" t="s">
        <v>27</v>
      </c>
      <c r="K13" s="128"/>
    </row>
    <row r="14" spans="1:11" ht="60" customHeight="1">
      <c r="A14" s="137" t="s">
        <v>28</v>
      </c>
      <c r="B14" s="138">
        <f t="shared" si="3"/>
        <v>84</v>
      </c>
      <c r="C14" s="147">
        <v>0</v>
      </c>
      <c r="D14" s="148">
        <v>0</v>
      </c>
      <c r="E14" s="131">
        <f t="shared" si="0"/>
        <v>84</v>
      </c>
      <c r="F14" s="133">
        <v>0</v>
      </c>
      <c r="G14" s="134">
        <f t="shared" si="1"/>
        <v>84</v>
      </c>
      <c r="H14" s="135">
        <f t="shared" si="2"/>
        <v>84</v>
      </c>
      <c r="I14" s="149" t="str">
        <f t="shared" si="4"/>
        <v>Resulução 23116/2009</v>
      </c>
      <c r="J14" s="150"/>
      <c r="K14" s="128"/>
    </row>
    <row r="15" spans="1:11" ht="60" customHeight="1">
      <c r="A15" s="137" t="s">
        <v>29</v>
      </c>
      <c r="B15" s="138">
        <f t="shared" si="3"/>
        <v>84</v>
      </c>
      <c r="C15" s="151">
        <v>0</v>
      </c>
      <c r="D15" s="152">
        <v>0</v>
      </c>
      <c r="E15" s="131">
        <f t="shared" si="0"/>
        <v>84</v>
      </c>
      <c r="F15" s="133">
        <v>0</v>
      </c>
      <c r="G15" s="134">
        <f t="shared" si="1"/>
        <v>84</v>
      </c>
      <c r="H15" s="135">
        <f t="shared" si="2"/>
        <v>84</v>
      </c>
      <c r="I15" s="153" t="str">
        <f t="shared" si="4"/>
        <v>Resulução 23116/2009</v>
      </c>
      <c r="J15" s="154"/>
      <c r="K15" s="128"/>
    </row>
    <row r="16" spans="1:11" ht="60" customHeight="1">
      <c r="A16" s="137" t="s">
        <v>30</v>
      </c>
      <c r="B16" s="138">
        <f t="shared" si="3"/>
        <v>84</v>
      </c>
      <c r="C16" s="155">
        <v>0</v>
      </c>
      <c r="D16" s="156">
        <v>0</v>
      </c>
      <c r="E16" s="131">
        <f t="shared" si="0"/>
        <v>84</v>
      </c>
      <c r="F16" s="133">
        <v>0</v>
      </c>
      <c r="G16" s="134">
        <f t="shared" si="1"/>
        <v>84</v>
      </c>
      <c r="H16" s="135">
        <f t="shared" si="2"/>
        <v>84</v>
      </c>
      <c r="I16" s="157" t="str">
        <f t="shared" si="4"/>
        <v>Resulução 23116/2009</v>
      </c>
      <c r="J16" s="158"/>
      <c r="K16" s="128"/>
    </row>
    <row r="17" spans="1:11" ht="60" customHeight="1">
      <c r="A17" s="137" t="s">
        <v>31</v>
      </c>
      <c r="B17" s="138">
        <f t="shared" si="3"/>
        <v>84</v>
      </c>
      <c r="C17" s="159">
        <v>0</v>
      </c>
      <c r="D17" s="160">
        <v>0</v>
      </c>
      <c r="E17" s="131">
        <f t="shared" si="0"/>
        <v>84</v>
      </c>
      <c r="F17" s="133">
        <v>0</v>
      </c>
      <c r="G17" s="134">
        <f t="shared" si="1"/>
        <v>84</v>
      </c>
      <c r="H17" s="135">
        <f t="shared" si="2"/>
        <v>84</v>
      </c>
      <c r="I17" s="161" t="str">
        <f t="shared" si="4"/>
        <v>Resulução 23116/2009</v>
      </c>
      <c r="J17" s="162"/>
      <c r="K17" s="128"/>
    </row>
    <row r="18" spans="1:11" ht="60" customHeight="1">
      <c r="A18" s="137" t="s">
        <v>32</v>
      </c>
      <c r="B18" s="138">
        <f t="shared" si="3"/>
        <v>84</v>
      </c>
      <c r="C18" s="163">
        <v>0</v>
      </c>
      <c r="D18" s="164">
        <v>0</v>
      </c>
      <c r="E18" s="131">
        <f t="shared" si="0"/>
        <v>84</v>
      </c>
      <c r="F18" s="133">
        <v>0</v>
      </c>
      <c r="G18" s="134">
        <f t="shared" si="1"/>
        <v>84</v>
      </c>
      <c r="H18" s="135">
        <f t="shared" si="2"/>
        <v>84</v>
      </c>
      <c r="I18" s="165" t="str">
        <f t="shared" si="4"/>
        <v>Resulução 23116/2009</v>
      </c>
      <c r="J18" s="166"/>
      <c r="K18" s="128"/>
    </row>
    <row r="19" spans="1:11" ht="60" customHeight="1">
      <c r="A19" s="137" t="s">
        <v>33</v>
      </c>
      <c r="B19" s="138">
        <f t="shared" si="3"/>
        <v>84</v>
      </c>
      <c r="C19" s="167">
        <v>0</v>
      </c>
      <c r="D19" s="168">
        <v>0</v>
      </c>
      <c r="E19" s="131">
        <f t="shared" si="0"/>
        <v>84</v>
      </c>
      <c r="F19" s="133">
        <v>0</v>
      </c>
      <c r="G19" s="134">
        <f t="shared" si="1"/>
        <v>84</v>
      </c>
      <c r="H19" s="135">
        <f t="shared" si="2"/>
        <v>84</v>
      </c>
      <c r="I19" s="169" t="str">
        <f t="shared" si="4"/>
        <v>Resulução 23116/2009</v>
      </c>
      <c r="J19" s="170"/>
      <c r="K19" s="128"/>
    </row>
    <row r="20" spans="1:11" ht="60" customHeight="1">
      <c r="A20" s="137" t="s">
        <v>34</v>
      </c>
      <c r="B20" s="138">
        <f t="shared" si="3"/>
        <v>84</v>
      </c>
      <c r="C20" s="171">
        <v>0</v>
      </c>
      <c r="D20" s="172">
        <v>0</v>
      </c>
      <c r="E20" s="131">
        <f t="shared" si="0"/>
        <v>84</v>
      </c>
      <c r="F20" s="133">
        <v>0</v>
      </c>
      <c r="G20" s="134">
        <f t="shared" si="1"/>
        <v>84</v>
      </c>
      <c r="H20" s="135">
        <f t="shared" si="2"/>
        <v>84</v>
      </c>
      <c r="I20" s="173" t="str">
        <f t="shared" si="4"/>
        <v>Resulução 23116/2009</v>
      </c>
      <c r="J20" s="174"/>
      <c r="K20" s="128"/>
    </row>
    <row r="21" spans="1:11" ht="19.5" customHeight="1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19"/>
    </row>
    <row r="22" spans="1:11" hidden="1">
      <c r="A22" s="275" t="s">
        <v>43</v>
      </c>
      <c r="B22" s="275"/>
      <c r="C22" s="176"/>
      <c r="D22" s="176"/>
      <c r="E22" s="176"/>
      <c r="F22" s="176"/>
      <c r="G22" s="176"/>
      <c r="H22" s="176"/>
      <c r="I22" s="176"/>
      <c r="J22" s="176"/>
      <c r="K22" s="119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19"/>
    </row>
    <row r="24" spans="1:11" ht="15" customHeight="1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</sheetData>
  <mergeCells count="10">
    <mergeCell ref="A22:B22"/>
    <mergeCell ref="A1:J1"/>
    <mergeCell ref="A2:J2"/>
    <mergeCell ref="A23:J23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3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0" customHeight="1">
      <c r="A1" s="276" t="s">
        <v>50</v>
      </c>
      <c r="B1" s="276"/>
      <c r="C1" s="276"/>
      <c r="D1" s="276"/>
      <c r="E1" s="276"/>
      <c r="F1" s="276"/>
      <c r="G1" s="276"/>
      <c r="H1" s="276"/>
      <c r="I1" s="276"/>
      <c r="J1" s="276"/>
      <c r="K1" s="177"/>
    </row>
    <row r="2" spans="1:11" ht="30" customHeight="1">
      <c r="A2" s="277" t="s">
        <v>51</v>
      </c>
      <c r="B2" s="277"/>
      <c r="C2" s="277"/>
      <c r="D2" s="277"/>
      <c r="E2" s="277"/>
      <c r="F2" s="277"/>
      <c r="G2" s="277"/>
      <c r="H2" s="277"/>
      <c r="I2" s="277"/>
      <c r="J2" s="277"/>
      <c r="K2" s="178"/>
    </row>
    <row r="3" spans="1:11" ht="19.5" customHeight="1">
      <c r="A3" s="179" t="s">
        <v>2</v>
      </c>
      <c r="B3" s="180" t="s">
        <v>3</v>
      </c>
      <c r="C3" s="181" t="s">
        <v>4</v>
      </c>
      <c r="D3" s="179"/>
      <c r="E3" s="179"/>
      <c r="F3" s="179"/>
      <c r="G3" s="179"/>
      <c r="H3" s="179"/>
      <c r="I3" s="179"/>
      <c r="J3" s="179"/>
      <c r="K3" s="177"/>
    </row>
    <row r="4" spans="1:11" ht="19.5" customHeight="1">
      <c r="A4" s="179" t="s">
        <v>5</v>
      </c>
      <c r="B4" s="182" t="s">
        <v>6</v>
      </c>
      <c r="C4" s="183" t="s">
        <v>7</v>
      </c>
      <c r="D4" s="179"/>
      <c r="E4" s="179"/>
      <c r="F4" s="179"/>
      <c r="G4" s="179"/>
      <c r="H4" s="179"/>
      <c r="I4" s="179"/>
      <c r="J4" s="179"/>
      <c r="K4" s="177"/>
    </row>
    <row r="5" spans="1:11" ht="9.75" customHeight="1">
      <c r="A5" s="184"/>
      <c r="B5" s="185"/>
      <c r="C5" s="184"/>
      <c r="D5" s="184"/>
      <c r="E5" s="184"/>
      <c r="F5" s="184"/>
      <c r="G5" s="184"/>
      <c r="H5" s="184"/>
      <c r="I5" s="184"/>
      <c r="J5" s="184"/>
      <c r="K5" s="177"/>
    </row>
    <row r="6" spans="1:11" ht="30" customHeight="1">
      <c r="A6" s="281" t="s">
        <v>8</v>
      </c>
      <c r="B6" s="284" t="s">
        <v>9</v>
      </c>
      <c r="C6" s="284"/>
      <c r="D6" s="284"/>
      <c r="E6" s="284"/>
      <c r="F6" s="284"/>
      <c r="G6" s="284"/>
      <c r="H6" s="284"/>
      <c r="I6" s="284"/>
      <c r="J6" s="285" t="s">
        <v>10</v>
      </c>
      <c r="K6" s="177"/>
    </row>
    <row r="7" spans="1:11" ht="30" customHeight="1">
      <c r="A7" s="282"/>
      <c r="B7" s="288" t="s">
        <v>11</v>
      </c>
      <c r="C7" s="288"/>
      <c r="D7" s="288"/>
      <c r="E7" s="288"/>
      <c r="F7" s="288" t="s">
        <v>12</v>
      </c>
      <c r="G7" s="288"/>
      <c r="H7" s="288"/>
      <c r="I7" s="288" t="s">
        <v>13</v>
      </c>
      <c r="J7" s="286"/>
      <c r="K7" s="177"/>
    </row>
    <row r="8" spans="1:11" ht="30" customHeight="1">
      <c r="A8" s="290"/>
      <c r="B8" s="186" t="s">
        <v>14</v>
      </c>
      <c r="C8" s="186" t="s">
        <v>15</v>
      </c>
      <c r="D8" s="186" t="s">
        <v>16</v>
      </c>
      <c r="E8" s="186" t="s">
        <v>17</v>
      </c>
      <c r="F8" s="186" t="s">
        <v>18</v>
      </c>
      <c r="G8" s="186" t="s">
        <v>19</v>
      </c>
      <c r="H8" s="186" t="s">
        <v>20</v>
      </c>
      <c r="I8" s="291"/>
      <c r="J8" s="287"/>
      <c r="K8" s="177"/>
    </row>
    <row r="9" spans="1:11" ht="60" customHeight="1">
      <c r="A9" s="187" t="s">
        <v>21</v>
      </c>
      <c r="B9" s="188">
        <v>724</v>
      </c>
      <c r="C9" s="189">
        <v>5</v>
      </c>
      <c r="D9" s="189">
        <v>11</v>
      </c>
      <c r="E9" s="188">
        <f t="shared" ref="E9:E20" si="0">B9+C9-D9</f>
        <v>718</v>
      </c>
      <c r="F9" s="190">
        <v>357</v>
      </c>
      <c r="G9" s="190">
        <v>361</v>
      </c>
      <c r="H9" s="191">
        <f t="shared" ref="H9:H20" si="1">F9+G9</f>
        <v>718</v>
      </c>
      <c r="I9" s="192" t="s">
        <v>52</v>
      </c>
      <c r="J9" s="192" t="s">
        <v>53</v>
      </c>
      <c r="K9" s="177"/>
    </row>
    <row r="10" spans="1:11" ht="60" customHeight="1">
      <c r="A10" s="187" t="s">
        <v>23</v>
      </c>
      <c r="B10" s="188">
        <f t="shared" ref="B10:B20" si="2">E9</f>
        <v>718</v>
      </c>
      <c r="C10" s="189">
        <v>10</v>
      </c>
      <c r="D10" s="189">
        <v>10</v>
      </c>
      <c r="E10" s="193">
        <f t="shared" si="0"/>
        <v>718</v>
      </c>
      <c r="F10" s="190">
        <f>F9</f>
        <v>357</v>
      </c>
      <c r="G10" s="190">
        <f>G9</f>
        <v>361</v>
      </c>
      <c r="H10" s="194">
        <f t="shared" si="1"/>
        <v>718</v>
      </c>
      <c r="I10" s="192" t="str">
        <f t="shared" ref="I10:I20" si="3">I9</f>
        <v>Atos TRE-ES n 280/2008 e 109/2017</v>
      </c>
      <c r="J10" s="192" t="s">
        <v>54</v>
      </c>
      <c r="K10" s="177"/>
    </row>
    <row r="11" spans="1:11" ht="60" customHeight="1">
      <c r="A11" s="187" t="s">
        <v>24</v>
      </c>
      <c r="B11" s="188">
        <f t="shared" si="2"/>
        <v>718</v>
      </c>
      <c r="C11" s="189">
        <v>6</v>
      </c>
      <c r="D11" s="189">
        <v>7</v>
      </c>
      <c r="E11" s="193">
        <f t="shared" si="0"/>
        <v>717</v>
      </c>
      <c r="F11" s="190">
        <f>F10</f>
        <v>357</v>
      </c>
      <c r="G11" s="190">
        <v>360</v>
      </c>
      <c r="H11" s="195">
        <f t="shared" si="1"/>
        <v>717</v>
      </c>
      <c r="I11" s="192" t="str">
        <f t="shared" si="3"/>
        <v>Atos TRE-ES n 280/2008 e 109/2017</v>
      </c>
      <c r="J11" s="192" t="s">
        <v>55</v>
      </c>
      <c r="K11" s="177"/>
    </row>
    <row r="12" spans="1:11" ht="60" customHeight="1">
      <c r="A12" s="187" t="s">
        <v>25</v>
      </c>
      <c r="B12" s="188">
        <f t="shared" si="2"/>
        <v>717</v>
      </c>
      <c r="C12" s="196">
        <v>3</v>
      </c>
      <c r="D12" s="197">
        <v>4</v>
      </c>
      <c r="E12" s="193">
        <f t="shared" si="0"/>
        <v>716</v>
      </c>
      <c r="F12" s="198">
        <v>356</v>
      </c>
      <c r="G12" s="199">
        <v>360</v>
      </c>
      <c r="H12" s="195">
        <f t="shared" si="1"/>
        <v>716</v>
      </c>
      <c r="I12" s="200" t="str">
        <f t="shared" si="3"/>
        <v>Atos TRE-ES n 280/2008 e 109/2017</v>
      </c>
      <c r="J12" s="201" t="s">
        <v>56</v>
      </c>
      <c r="K12" s="177"/>
    </row>
    <row r="13" spans="1:11" ht="60" customHeight="1">
      <c r="A13" s="187" t="s">
        <v>26</v>
      </c>
      <c r="B13" s="188">
        <f t="shared" si="2"/>
        <v>716</v>
      </c>
      <c r="C13" s="202">
        <v>6</v>
      </c>
      <c r="D13" s="203">
        <v>0</v>
      </c>
      <c r="E13" s="193">
        <f t="shared" si="0"/>
        <v>722</v>
      </c>
      <c r="F13" s="204">
        <v>359</v>
      </c>
      <c r="G13" s="205">
        <v>363</v>
      </c>
      <c r="H13" s="195">
        <f t="shared" si="1"/>
        <v>722</v>
      </c>
      <c r="I13" s="206" t="str">
        <f t="shared" si="3"/>
        <v>Atos TRE-ES n 280/2008 e 109/2017</v>
      </c>
      <c r="J13" s="207" t="s">
        <v>57</v>
      </c>
      <c r="K13" s="177"/>
    </row>
    <row r="14" spans="1:11" ht="60" customHeight="1">
      <c r="A14" s="187" t="s">
        <v>28</v>
      </c>
      <c r="B14" s="188">
        <f t="shared" si="2"/>
        <v>722</v>
      </c>
      <c r="C14" s="208">
        <v>0</v>
      </c>
      <c r="D14" s="209">
        <v>0</v>
      </c>
      <c r="E14" s="193">
        <f t="shared" si="0"/>
        <v>722</v>
      </c>
      <c r="F14" s="210">
        <f t="shared" ref="F14:G20" si="4">F13</f>
        <v>359</v>
      </c>
      <c r="G14" s="211">
        <f t="shared" si="4"/>
        <v>363</v>
      </c>
      <c r="H14" s="195">
        <f t="shared" si="1"/>
        <v>722</v>
      </c>
      <c r="I14" s="212" t="str">
        <f t="shared" si="3"/>
        <v>Atos TRE-ES n 280/2008 e 109/2017</v>
      </c>
      <c r="J14" s="213"/>
      <c r="K14" s="177"/>
    </row>
    <row r="15" spans="1:11" ht="60" customHeight="1">
      <c r="A15" s="187" t="s">
        <v>29</v>
      </c>
      <c r="B15" s="188">
        <f t="shared" si="2"/>
        <v>722</v>
      </c>
      <c r="C15" s="214">
        <v>0</v>
      </c>
      <c r="D15" s="215">
        <v>0</v>
      </c>
      <c r="E15" s="193">
        <f t="shared" si="0"/>
        <v>722</v>
      </c>
      <c r="F15" s="216">
        <f t="shared" si="4"/>
        <v>359</v>
      </c>
      <c r="G15" s="217">
        <f t="shared" si="4"/>
        <v>363</v>
      </c>
      <c r="H15" s="195">
        <f t="shared" si="1"/>
        <v>722</v>
      </c>
      <c r="I15" s="218" t="str">
        <f t="shared" si="3"/>
        <v>Atos TRE-ES n 280/2008 e 109/2017</v>
      </c>
      <c r="J15" s="219"/>
      <c r="K15" s="177"/>
    </row>
    <row r="16" spans="1:11" ht="60" customHeight="1">
      <c r="A16" s="187" t="s">
        <v>30</v>
      </c>
      <c r="B16" s="188">
        <f t="shared" si="2"/>
        <v>722</v>
      </c>
      <c r="C16" s="220">
        <v>0</v>
      </c>
      <c r="D16" s="221">
        <v>0</v>
      </c>
      <c r="E16" s="193">
        <f t="shared" si="0"/>
        <v>722</v>
      </c>
      <c r="F16" s="222">
        <f t="shared" si="4"/>
        <v>359</v>
      </c>
      <c r="G16" s="223">
        <f t="shared" si="4"/>
        <v>363</v>
      </c>
      <c r="H16" s="195">
        <f t="shared" si="1"/>
        <v>722</v>
      </c>
      <c r="I16" s="224" t="str">
        <f t="shared" si="3"/>
        <v>Atos TRE-ES n 280/2008 e 109/2017</v>
      </c>
      <c r="J16" s="225"/>
      <c r="K16" s="177"/>
    </row>
    <row r="17" spans="1:11" ht="60" customHeight="1">
      <c r="A17" s="187" t="s">
        <v>31</v>
      </c>
      <c r="B17" s="188">
        <f t="shared" si="2"/>
        <v>722</v>
      </c>
      <c r="C17" s="226">
        <v>0</v>
      </c>
      <c r="D17" s="227">
        <v>0</v>
      </c>
      <c r="E17" s="193">
        <f t="shared" si="0"/>
        <v>722</v>
      </c>
      <c r="F17" s="228">
        <f t="shared" si="4"/>
        <v>359</v>
      </c>
      <c r="G17" s="229">
        <f t="shared" si="4"/>
        <v>363</v>
      </c>
      <c r="H17" s="195">
        <f t="shared" si="1"/>
        <v>722</v>
      </c>
      <c r="I17" s="230" t="str">
        <f t="shared" si="3"/>
        <v>Atos TRE-ES n 280/2008 e 109/2017</v>
      </c>
      <c r="J17" s="231"/>
      <c r="K17" s="177"/>
    </row>
    <row r="18" spans="1:11" ht="60" customHeight="1">
      <c r="A18" s="187" t="s">
        <v>32</v>
      </c>
      <c r="B18" s="188">
        <f t="shared" si="2"/>
        <v>722</v>
      </c>
      <c r="C18" s="232">
        <v>0</v>
      </c>
      <c r="D18" s="233">
        <v>0</v>
      </c>
      <c r="E18" s="193">
        <f t="shared" si="0"/>
        <v>722</v>
      </c>
      <c r="F18" s="234">
        <f t="shared" si="4"/>
        <v>359</v>
      </c>
      <c r="G18" s="235">
        <f t="shared" si="4"/>
        <v>363</v>
      </c>
      <c r="H18" s="195">
        <f t="shared" si="1"/>
        <v>722</v>
      </c>
      <c r="I18" s="236" t="str">
        <f t="shared" si="3"/>
        <v>Atos TRE-ES n 280/2008 e 109/2017</v>
      </c>
      <c r="J18" s="237"/>
      <c r="K18" s="177"/>
    </row>
    <row r="19" spans="1:11" ht="60" customHeight="1">
      <c r="A19" s="187" t="s">
        <v>33</v>
      </c>
      <c r="B19" s="188">
        <f t="shared" si="2"/>
        <v>722</v>
      </c>
      <c r="C19" s="238">
        <v>0</v>
      </c>
      <c r="D19" s="239">
        <v>0</v>
      </c>
      <c r="E19" s="193">
        <f t="shared" si="0"/>
        <v>722</v>
      </c>
      <c r="F19" s="240">
        <f t="shared" si="4"/>
        <v>359</v>
      </c>
      <c r="G19" s="241">
        <f t="shared" si="4"/>
        <v>363</v>
      </c>
      <c r="H19" s="195">
        <f t="shared" si="1"/>
        <v>722</v>
      </c>
      <c r="I19" s="242" t="str">
        <f t="shared" si="3"/>
        <v>Atos TRE-ES n 280/2008 e 109/2017</v>
      </c>
      <c r="J19" s="243"/>
      <c r="K19" s="177"/>
    </row>
    <row r="20" spans="1:11" ht="60" customHeight="1">
      <c r="A20" s="187" t="s">
        <v>34</v>
      </c>
      <c r="B20" s="188">
        <f t="shared" si="2"/>
        <v>722</v>
      </c>
      <c r="C20" s="244">
        <v>0</v>
      </c>
      <c r="D20" s="245">
        <v>0</v>
      </c>
      <c r="E20" s="193">
        <f t="shared" si="0"/>
        <v>722</v>
      </c>
      <c r="F20" s="246">
        <f t="shared" si="4"/>
        <v>359</v>
      </c>
      <c r="G20" s="247">
        <f t="shared" si="4"/>
        <v>363</v>
      </c>
      <c r="H20" s="195">
        <f t="shared" si="1"/>
        <v>722</v>
      </c>
      <c r="I20" s="248" t="str">
        <f t="shared" si="3"/>
        <v>Atos TRE-ES n 280/2008 e 109/2017</v>
      </c>
      <c r="J20" s="249"/>
      <c r="K20" s="177"/>
    </row>
    <row r="21" spans="1:11" ht="19.5" customHeight="1">
      <c r="A21" s="250"/>
      <c r="B21" s="250"/>
      <c r="C21" s="250"/>
      <c r="D21" s="250"/>
      <c r="E21" s="250"/>
      <c r="F21" s="250"/>
      <c r="G21" s="250"/>
      <c r="H21" s="250"/>
      <c r="I21" s="250"/>
      <c r="J21" s="250"/>
      <c r="K21" s="177"/>
    </row>
    <row r="22" spans="1:11" hidden="1">
      <c r="A22" s="275" t="s">
        <v>35</v>
      </c>
      <c r="B22" s="275"/>
      <c r="C22" s="251"/>
      <c r="D22" s="251"/>
      <c r="E22" s="251"/>
      <c r="F22" s="251"/>
      <c r="G22" s="251"/>
      <c r="H22" s="251"/>
      <c r="I22" s="251"/>
      <c r="J22" s="251"/>
      <c r="K22" s="177"/>
    </row>
    <row r="23" spans="1:11" hidden="1">
      <c r="A23" s="278"/>
      <c r="B23" s="279"/>
      <c r="C23" s="279"/>
      <c r="D23" s="279"/>
      <c r="E23" s="279"/>
      <c r="F23" s="279"/>
      <c r="G23" s="279"/>
      <c r="H23" s="279"/>
      <c r="I23" s="279"/>
      <c r="J23" s="280"/>
      <c r="K23" s="177"/>
    </row>
  </sheetData>
  <mergeCells count="10">
    <mergeCell ref="A22:B22"/>
    <mergeCell ref="A23:J23"/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I12" sqref="I12"/>
    </sheetView>
  </sheetViews>
  <sheetFormatPr defaultRowHeight="15"/>
  <cols>
    <col min="1" max="1" width="2.5703125" customWidth="1"/>
    <col min="2" max="2" width="30.7109375" customWidth="1"/>
    <col min="3" max="3" width="27.140625" customWidth="1"/>
    <col min="4" max="9" width="15.7109375" customWidth="1"/>
    <col min="10" max="10" width="17.5703125" customWidth="1"/>
  </cols>
  <sheetData>
    <row r="1" spans="1:10" ht="19.5" customHeight="1">
      <c r="A1" s="252"/>
      <c r="B1" s="252" t="s">
        <v>58</v>
      </c>
      <c r="C1" s="252"/>
      <c r="D1" s="252"/>
      <c r="E1" s="252"/>
      <c r="F1" s="252"/>
      <c r="G1" s="252"/>
      <c r="H1" s="252"/>
      <c r="I1" s="252"/>
      <c r="J1" s="252"/>
    </row>
    <row r="2" spans="1:10" ht="19.5" customHeight="1">
      <c r="A2" s="252"/>
      <c r="B2" s="252" t="s">
        <v>59</v>
      </c>
      <c r="C2" s="253" t="s">
        <v>60</v>
      </c>
      <c r="D2" s="252"/>
      <c r="E2" s="252"/>
      <c r="F2" s="252"/>
      <c r="G2" s="252"/>
      <c r="H2" s="252"/>
      <c r="I2" s="252"/>
      <c r="J2" s="252"/>
    </row>
    <row r="3" spans="1:10" ht="19.5" customHeight="1">
      <c r="A3" s="252"/>
      <c r="B3" s="252" t="s">
        <v>5</v>
      </c>
      <c r="C3" s="254" t="s">
        <v>7</v>
      </c>
      <c r="D3" s="252"/>
      <c r="E3" s="252"/>
      <c r="F3" s="252"/>
      <c r="G3" s="252"/>
      <c r="H3" s="252"/>
      <c r="I3" s="252"/>
      <c r="J3" s="252"/>
    </row>
    <row r="4" spans="1:10" ht="19.5" customHeight="1">
      <c r="A4" s="252"/>
      <c r="B4" s="252" t="s">
        <v>61</v>
      </c>
      <c r="C4" s="255" t="s">
        <v>87</v>
      </c>
      <c r="D4" s="256" t="s">
        <v>4</v>
      </c>
      <c r="E4" s="252"/>
      <c r="F4" s="252"/>
      <c r="G4" s="252"/>
      <c r="H4" s="252"/>
      <c r="I4" s="252"/>
      <c r="J4" s="252"/>
    </row>
    <row r="5" spans="1:10" ht="19.5" customHeight="1">
      <c r="A5" s="252"/>
      <c r="B5" s="307" t="s">
        <v>62</v>
      </c>
      <c r="C5" s="307"/>
      <c r="D5" s="307"/>
      <c r="E5" s="307"/>
      <c r="F5" s="307"/>
      <c r="G5" s="307"/>
      <c r="H5" s="307"/>
      <c r="I5" s="307"/>
      <c r="J5" s="307"/>
    </row>
    <row r="6" spans="1:10" ht="12.75" customHeight="1">
      <c r="A6" s="252"/>
      <c r="B6" s="254"/>
      <c r="C6" s="254"/>
      <c r="D6" s="254"/>
      <c r="E6" s="254"/>
      <c r="F6" s="254"/>
      <c r="G6" s="254"/>
      <c r="H6" s="254"/>
      <c r="I6" s="254"/>
      <c r="J6" s="254"/>
    </row>
    <row r="7" spans="1:10" ht="19.5" customHeight="1">
      <c r="A7" s="252"/>
      <c r="B7" s="253" t="s">
        <v>63</v>
      </c>
      <c r="C7" s="252"/>
      <c r="D7" s="252"/>
      <c r="E7" s="252"/>
      <c r="F7" s="252"/>
      <c r="G7" s="252"/>
      <c r="H7" s="252"/>
      <c r="I7" s="252"/>
      <c r="J7" s="252"/>
    </row>
    <row r="8" spans="1:10" ht="19.5" customHeight="1">
      <c r="A8" s="252"/>
      <c r="B8" s="293" t="s">
        <v>64</v>
      </c>
      <c r="C8" s="294"/>
      <c r="D8" s="297" t="s">
        <v>65</v>
      </c>
      <c r="E8" s="298"/>
      <c r="F8" s="298"/>
      <c r="G8" s="298"/>
      <c r="H8" s="298"/>
      <c r="I8" s="298"/>
      <c r="J8" s="298"/>
    </row>
    <row r="9" spans="1:10" ht="19.5" customHeight="1">
      <c r="A9" s="252"/>
      <c r="B9" s="295"/>
      <c r="C9" s="296"/>
      <c r="D9" s="299" t="s">
        <v>66</v>
      </c>
      <c r="E9" s="299" t="s">
        <v>67</v>
      </c>
      <c r="F9" s="299" t="s">
        <v>68</v>
      </c>
      <c r="G9" s="299" t="s">
        <v>69</v>
      </c>
      <c r="H9" s="297" t="s">
        <v>70</v>
      </c>
      <c r="I9" s="298"/>
      <c r="J9" s="298"/>
    </row>
    <row r="10" spans="1:10" ht="19.5" customHeight="1">
      <c r="A10" s="252"/>
      <c r="B10" s="258" t="s">
        <v>71</v>
      </c>
      <c r="C10" s="259" t="s">
        <v>72</v>
      </c>
      <c r="D10" s="300"/>
      <c r="E10" s="300"/>
      <c r="F10" s="300"/>
      <c r="G10" s="300"/>
      <c r="H10" s="259" t="s">
        <v>18</v>
      </c>
      <c r="I10" s="259" t="s">
        <v>19</v>
      </c>
      <c r="J10" s="257" t="s">
        <v>20</v>
      </c>
    </row>
    <row r="11" spans="1:10" ht="19.5" customHeight="1">
      <c r="A11" s="252"/>
      <c r="B11" s="260" t="s">
        <v>6</v>
      </c>
      <c r="C11" s="261" t="s">
        <v>7</v>
      </c>
      <c r="D11" s="262">
        <v>332</v>
      </c>
      <c r="E11" s="263">
        <v>80</v>
      </c>
      <c r="F11" s="264">
        <v>2</v>
      </c>
      <c r="G11" s="261">
        <v>0</v>
      </c>
      <c r="H11" s="265">
        <v>356</v>
      </c>
      <c r="I11" s="266">
        <v>361</v>
      </c>
      <c r="J11" s="267">
        <f>H11+I11</f>
        <v>717</v>
      </c>
    </row>
    <row r="12" spans="1:10" ht="19.5" customHeight="1">
      <c r="A12" s="252"/>
      <c r="B12" s="298" t="s">
        <v>20</v>
      </c>
      <c r="C12" s="305"/>
      <c r="D12" s="268">
        <f t="shared" ref="D12:J12" si="0">SUM(D11:D11)</f>
        <v>332</v>
      </c>
      <c r="E12" s="268">
        <f t="shared" si="0"/>
        <v>80</v>
      </c>
      <c r="F12" s="268">
        <f t="shared" si="0"/>
        <v>2</v>
      </c>
      <c r="G12" s="268">
        <f t="shared" si="0"/>
        <v>0</v>
      </c>
      <c r="H12" s="268">
        <f t="shared" si="0"/>
        <v>356</v>
      </c>
      <c r="I12" s="268">
        <f t="shared" si="0"/>
        <v>361</v>
      </c>
      <c r="J12" s="269">
        <f t="shared" si="0"/>
        <v>717</v>
      </c>
    </row>
    <row r="13" spans="1:10" ht="15" customHeight="1">
      <c r="A13" s="252"/>
      <c r="B13" s="308"/>
      <c r="C13" s="308"/>
      <c r="D13" s="308"/>
      <c r="E13" s="308"/>
      <c r="F13" s="308"/>
      <c r="G13" s="308"/>
      <c r="H13" s="308"/>
      <c r="I13" s="308"/>
      <c r="J13" s="308"/>
    </row>
    <row r="14" spans="1:10" ht="15" customHeight="1">
      <c r="A14" s="252"/>
      <c r="B14" s="309" t="s">
        <v>73</v>
      </c>
      <c r="C14" s="309"/>
      <c r="D14" s="309"/>
      <c r="E14" s="309"/>
      <c r="F14" s="309"/>
      <c r="G14" s="309"/>
      <c r="H14" s="309"/>
      <c r="I14" s="309"/>
      <c r="J14" s="309"/>
    </row>
    <row r="15" spans="1:10" ht="34.5" customHeight="1">
      <c r="A15" s="252"/>
      <c r="B15" s="298" t="s">
        <v>74</v>
      </c>
      <c r="C15" s="305"/>
      <c r="D15" s="259" t="s">
        <v>75</v>
      </c>
      <c r="E15" s="297" t="s">
        <v>76</v>
      </c>
      <c r="F15" s="298"/>
      <c r="G15" s="298"/>
      <c r="H15" s="298"/>
      <c r="I15" s="298"/>
      <c r="J15" s="298"/>
    </row>
    <row r="16" spans="1:10" ht="24.75" customHeight="1">
      <c r="A16" s="252"/>
      <c r="B16" s="301" t="s">
        <v>77</v>
      </c>
      <c r="C16" s="302"/>
      <c r="D16" s="270">
        <v>910.08</v>
      </c>
      <c r="E16" s="303" t="s">
        <v>78</v>
      </c>
      <c r="F16" s="304"/>
      <c r="G16" s="304"/>
      <c r="H16" s="304"/>
      <c r="I16" s="304"/>
      <c r="J16" s="304"/>
    </row>
    <row r="17" spans="1:10" ht="24.75" customHeight="1">
      <c r="A17" s="252"/>
      <c r="B17" s="301" t="s">
        <v>79</v>
      </c>
      <c r="C17" s="302"/>
      <c r="D17" s="270">
        <v>719.62</v>
      </c>
      <c r="E17" s="303" t="s">
        <v>80</v>
      </c>
      <c r="F17" s="304"/>
      <c r="G17" s="304"/>
      <c r="H17" s="304"/>
      <c r="I17" s="304"/>
      <c r="J17" s="304"/>
    </row>
    <row r="18" spans="1:10" ht="24.75" customHeight="1">
      <c r="A18" s="252"/>
      <c r="B18" s="301" t="s">
        <v>81</v>
      </c>
      <c r="C18" s="302"/>
      <c r="D18" s="270"/>
      <c r="E18" s="303"/>
      <c r="F18" s="304"/>
      <c r="G18" s="304"/>
      <c r="H18" s="304"/>
      <c r="I18" s="304"/>
      <c r="J18" s="304"/>
    </row>
    <row r="19" spans="1:10" ht="24.75" customHeight="1">
      <c r="A19" s="252"/>
      <c r="B19" s="301" t="s">
        <v>82</v>
      </c>
      <c r="C19" s="302"/>
      <c r="D19" s="271" t="s">
        <v>83</v>
      </c>
      <c r="E19" s="303" t="s">
        <v>84</v>
      </c>
      <c r="F19" s="304"/>
      <c r="G19" s="304"/>
      <c r="H19" s="304"/>
      <c r="I19" s="304"/>
      <c r="J19" s="304"/>
    </row>
    <row r="20" spans="1:10" ht="24.75" customHeight="1">
      <c r="A20" s="252"/>
      <c r="B20" s="301" t="s">
        <v>85</v>
      </c>
      <c r="C20" s="302"/>
      <c r="D20" s="270">
        <f>IF(C11="TSE",414.91,215)</f>
        <v>215</v>
      </c>
      <c r="E20" s="306" t="s">
        <v>86</v>
      </c>
      <c r="F20" s="301"/>
      <c r="G20" s="301"/>
      <c r="H20" s="301"/>
      <c r="I20" s="301"/>
      <c r="J20" s="301"/>
    </row>
    <row r="21" spans="1:10" ht="15" customHeight="1">
      <c r="A21" s="252"/>
      <c r="B21" s="272"/>
      <c r="C21" s="272"/>
      <c r="D21" s="272"/>
      <c r="E21" s="273"/>
      <c r="F21" s="273"/>
      <c r="G21" s="273"/>
      <c r="H21" s="273"/>
      <c r="I21" s="273"/>
      <c r="J21" s="273"/>
    </row>
    <row r="22" spans="1:10" ht="15" customHeight="1">
      <c r="A22" s="252"/>
      <c r="B22" s="292"/>
      <c r="C22" s="292"/>
      <c r="D22" s="292"/>
      <c r="E22" s="292"/>
      <c r="F22" s="292"/>
      <c r="G22" s="292"/>
      <c r="H22" s="292"/>
      <c r="I22" s="292"/>
      <c r="J22" s="292"/>
    </row>
    <row r="23" spans="1:10" ht="15" customHeight="1">
      <c r="A23" s="252"/>
      <c r="B23" s="252"/>
      <c r="C23" s="252"/>
      <c r="D23" s="252"/>
      <c r="E23" s="252"/>
      <c r="F23" s="252"/>
      <c r="G23" s="252"/>
      <c r="H23" s="252"/>
      <c r="I23" s="252"/>
      <c r="J23" s="252"/>
    </row>
    <row r="24" spans="1:10" ht="15" customHeight="1">
      <c r="A24" s="252"/>
      <c r="B24" s="252"/>
      <c r="C24" s="252"/>
      <c r="D24" s="252"/>
      <c r="E24" s="252"/>
      <c r="F24" s="252"/>
      <c r="G24" s="252"/>
      <c r="H24" s="274"/>
      <c r="I24" s="252"/>
      <c r="J24" s="252"/>
    </row>
  </sheetData>
  <mergeCells count="24">
    <mergeCell ref="B5:J5"/>
    <mergeCell ref="E17:J17"/>
    <mergeCell ref="B18:C18"/>
    <mergeCell ref="E18:J18"/>
    <mergeCell ref="E16:J16"/>
    <mergeCell ref="B12:C12"/>
    <mergeCell ref="B13:J13"/>
    <mergeCell ref="B14:J14"/>
    <mergeCell ref="B22:J22"/>
    <mergeCell ref="B8:C9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2019-05-10T18:24:35Z</dcterms:created>
  <dcterms:modified xsi:type="dcterms:W3CDTF">2019-07-11T19:29:07Z</dcterms:modified>
</cp:coreProperties>
</file>